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 tabRatio="625"/>
  </bookViews>
  <sheets>
    <sheet name="封面" sheetId="45" r:id="rId1"/>
    <sheet name="汇总" sheetId="1" r:id="rId2"/>
    <sheet name="装饰工程" sheetId="2" r:id="rId3"/>
    <sheet name="电气工程" sheetId="48" r:id="rId4"/>
    <sheet name="水路工程" sheetId="49" r:id="rId5"/>
    <sheet name="折叠移窗报价" sheetId="50" r:id="rId6"/>
    <sheet name="生态木" sheetId="40" state="hidden" r:id="rId7"/>
    <sheet name="门" sheetId="41" state="hidden" r:id="rId8"/>
    <sheet name="石材图片" sheetId="43" state="hidden" r:id="rId9"/>
  </sheets>
  <definedNames>
    <definedName name="_xlnm.Print_Area" localSheetId="3">电气工程!$A$1:$O$35</definedName>
    <definedName name="_xlnm.Print_Area" localSheetId="1">汇总!$A$1:$I$15</definedName>
    <definedName name="_xlnm.Print_Area" localSheetId="4">水路工程!$A$1:$O$19</definedName>
    <definedName name="_xlnm.Print_Area" localSheetId="2">装饰工程!$A$1:$P$65</definedName>
    <definedName name="_xlnm.Print_Titles" localSheetId="3">电气工程!$1:$5</definedName>
    <definedName name="_xlnm.Print_Titles" localSheetId="4">水路工程!$1:$5</definedName>
    <definedName name="_xlnm.Print_Titles" localSheetId="2">装饰工程!$3:$5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50"/>
  <c r="N16" i="49"/>
  <c r="N17" s="1"/>
  <c r="N31" i="48"/>
  <c r="N27"/>
  <c r="N22"/>
  <c r="N15"/>
  <c r="N62" i="2"/>
  <c r="E56"/>
  <c r="E53"/>
  <c r="N50"/>
  <c r="E49"/>
  <c r="E47"/>
  <c r="E45"/>
  <c r="N41"/>
  <c r="E40"/>
  <c r="E39"/>
  <c r="E38"/>
  <c r="N29"/>
  <c r="E27"/>
  <c r="E26"/>
  <c r="E25"/>
  <c r="E24"/>
  <c r="N22"/>
  <c r="E21"/>
  <c r="N17"/>
  <c r="E16"/>
  <c r="E15"/>
  <c r="N13"/>
  <c r="B5" i="50" l="1"/>
  <c r="N32" i="48"/>
  <c r="N63" i="2"/>
</calcChain>
</file>

<file path=xl/sharedStrings.xml><?xml version="1.0" encoding="utf-8"?>
<sst xmlns="http://schemas.openxmlformats.org/spreadsheetml/2006/main" count="447" uniqueCount="344">
  <si>
    <t>工程类别:装饰工程</t>
  </si>
  <si>
    <t>工程名称:</t>
  </si>
  <si>
    <t>客户/电话：</t>
  </si>
  <si>
    <t>施工方：</t>
  </si>
  <si>
    <t>联系电话：</t>
  </si>
  <si>
    <t>装饰装修汇总表</t>
  </si>
  <si>
    <t>一、</t>
  </si>
  <si>
    <t>装饰工程（Decorative Engineering）</t>
  </si>
  <si>
    <t>二、</t>
  </si>
  <si>
    <t>电气工程（Electric Works）</t>
  </si>
  <si>
    <t>三、</t>
  </si>
  <si>
    <t>水路工程（Plumbing Engineering）</t>
  </si>
  <si>
    <t>四、</t>
  </si>
  <si>
    <t>折叠移窗</t>
  </si>
  <si>
    <t>五、</t>
  </si>
  <si>
    <t>管理费（Costs Of Administration）*3%</t>
  </si>
  <si>
    <t>六、</t>
  </si>
  <si>
    <t>工程直接费</t>
  </si>
  <si>
    <t>七、</t>
  </si>
  <si>
    <t>税   金（Tax）（一+二+三+四+五+六+七）x9%</t>
  </si>
  <si>
    <t>八、</t>
  </si>
  <si>
    <t>工程总造价</t>
  </si>
  <si>
    <t>本报价不包含:门头改造，设备，家具，电器，软装，主灯，弱电，广告</t>
  </si>
  <si>
    <t xml:space="preserve">                 甲方签章：                       乙方签章：</t>
  </si>
  <si>
    <t xml:space="preserve">                 日期：                           日期：</t>
  </si>
  <si>
    <t>综合单价</t>
  </si>
  <si>
    <t>合价</t>
  </si>
  <si>
    <t>序号</t>
  </si>
  <si>
    <t>项目及规格说明</t>
  </si>
  <si>
    <t>单 位</t>
  </si>
  <si>
    <t>主材价</t>
  </si>
  <si>
    <t>人工单价</t>
  </si>
  <si>
    <t>辅料单价</t>
  </si>
  <si>
    <t>单价合计</t>
  </si>
  <si>
    <t>主材总价</t>
  </si>
  <si>
    <t>施工总价</t>
  </si>
  <si>
    <t>辅料总价</t>
  </si>
  <si>
    <t>合计</t>
  </si>
  <si>
    <t>施工垃圾现场清运费（不含外运）辅材标注为垃圾袋</t>
  </si>
  <si>
    <t>平方米</t>
  </si>
  <si>
    <t>施工垃圾外运费</t>
  </si>
  <si>
    <t>车</t>
  </si>
  <si>
    <t>材料搬运费</t>
  </si>
  <si>
    <t>工具：室内移动脚手架</t>
  </si>
  <si>
    <t>施工保洁费</t>
  </si>
  <si>
    <t>整体拆除（外墙玻璃门拆除+门洞切割）含搬运费，垃圾处理</t>
  </si>
  <si>
    <t>人</t>
  </si>
  <si>
    <t>小计</t>
  </si>
  <si>
    <t>地面到天花轻钢龙骨双面单层防火石膏板隔断墙。品牌：泰山（3.63*3.1）</t>
  </si>
  <si>
    <t>地面到天花轻钢龙骨双面单层防火石膏板造型隔断墙。品牌：泰山（2.26*2.8）</t>
  </si>
  <si>
    <t>背景墙基础。</t>
  </si>
  <si>
    <t>主材：16mm标准E1级阻燃版板 品牌：亿升，辅材标注为（自攻螺丝钉，枪钉）</t>
  </si>
  <si>
    <t>碳晶板饰面（护墙）辅材标注为（泡沫剂，结构胶，收边条）(31.8+1.74+1.53+2.21+10+1.18)*3+20+20</t>
  </si>
  <si>
    <t>石膏板吊平顶  品牌：泰山 (27.2+27.2)*0.45</t>
  </si>
  <si>
    <t>顶面乳胶漆基础批墙 品牌：立邦，辅材标注为腻子粉</t>
  </si>
  <si>
    <t>顶面涂刷乳胶漆  品牌：立邦时时丽，辅材标注为乳胶漆</t>
  </si>
  <si>
    <t>顶面喷涂乳胶漆  品牌：立邦时时丽，辅材标注为乳胶漆（屋顶）117*1.15+0.7*59.2</t>
  </si>
  <si>
    <t>顶面投影仪钢架焊接</t>
  </si>
  <si>
    <t>项</t>
  </si>
  <si>
    <t>供应及铺贴地砖</t>
  </si>
  <si>
    <t>主材: 品牌：陶臣一品地砖尺寸：60*120cm，按照118㎡需要170张地砖（118/（0.6*1.2）=164块*1.05=172块）5%的损耗</t>
  </si>
  <si>
    <t>块</t>
  </si>
  <si>
    <t>海螺水泥砂浆铺贴地砖</t>
  </si>
  <si>
    <t>地面防水辅材标注为（雨虹防水涂料）</t>
  </si>
  <si>
    <t>垫层回填（水泥黄沙回填）垫高五公分</t>
  </si>
  <si>
    <t>供应及铺贴青石板门槛石</t>
  </si>
  <si>
    <t>主材:青石板门槛石</t>
  </si>
  <si>
    <t>折叠窗地台钢架基础+水泥板基层</t>
  </si>
  <si>
    <t>折叠窗地台水泥板基层</t>
  </si>
  <si>
    <t>地台塑木地板铺设辅材标注为（结构胶，膨胀螺丝，发泡胶）</t>
  </si>
  <si>
    <t>供应及安装门套</t>
  </si>
  <si>
    <t>主材：木门门套基层（阻燃版基层）2.4+1.7*2+1.4</t>
  </si>
  <si>
    <t>米</t>
  </si>
  <si>
    <t>木质双包门套辅材标注为（发泡胶，结构胶）</t>
  </si>
  <si>
    <t>供应及安装窗套</t>
  </si>
  <si>
    <t>主材：窗套基层（阻燃版基层）2.28*2+4.15</t>
  </si>
  <si>
    <t>不锈钢窗套（展开面积不超过400mm宽）辅材标注为（发泡胶，结构胶）</t>
  </si>
  <si>
    <t>1mm304型不锈钢板</t>
  </si>
  <si>
    <t>水吧台（含门）品牌：青春树生态板18cm （2.3*2+3.24*2+2）*0.8*4</t>
  </si>
  <si>
    <t xml:space="preserve">主材：人造石英石厚度1.8cm </t>
  </si>
  <si>
    <t>收银台（含门）品牌：青春树生态板18cm  2*0.6*4</t>
  </si>
  <si>
    <t>主材：不锈钢水槽卡贝304不锈钢水槽+加龙头</t>
  </si>
  <si>
    <t>套</t>
  </si>
  <si>
    <t>主材：玻璃砖饰面(0.8+3.94+2.3)*0.9+2*0.9</t>
  </si>
  <si>
    <t>老药工操作台（含门）品牌：青春树生态板18cm 规格：1000mm*2000mm面板</t>
  </si>
  <si>
    <t>主材：木制台面1000mm*2000mm整板定制（1+1+2）0.8+2+2（含五金）</t>
  </si>
  <si>
    <t>展示柜柜体 品牌：青春树生态板18cm 面积计算（5.29+7.29+2.94）*0.3*3+2.8*0.3*32 3组柜子</t>
  </si>
  <si>
    <t>展示柜柜门 品牌：青春树生态板18cm 面积计算（5.29+7.29）*0.6（含五金）</t>
  </si>
  <si>
    <t>··</t>
  </si>
  <si>
    <t>洞洞板     品牌：青春树生态板18cm 投影面积计算（5.29+7.29）*2.2</t>
  </si>
  <si>
    <t>转至汇总表</t>
  </si>
  <si>
    <t>合计：</t>
  </si>
  <si>
    <t>施工单价</t>
  </si>
  <si>
    <r>
      <rPr>
        <b/>
        <sz val="9"/>
        <rFont val="宋体"/>
        <family val="3"/>
        <charset val="134"/>
      </rPr>
      <t>照明线路铺设及开关、灯具安装工程</t>
    </r>
    <r>
      <rPr>
        <sz val="9"/>
        <rFont val="宋体"/>
        <family val="3"/>
        <charset val="134"/>
      </rPr>
      <t>（Lighting Track Laying and switching panels, lighting installation
）</t>
    </r>
  </si>
  <si>
    <t>照明支路铺设</t>
  </si>
  <si>
    <t>主材：2.0JDG线管、球冠1.5平低烟无卤铜线（电线标识：WDZB—BYJ)</t>
  </si>
  <si>
    <t>供应及安装射灯灯杯及灯具</t>
  </si>
  <si>
    <t>主材：吊杆轨道</t>
  </si>
  <si>
    <t>主材：射灯(暗装）</t>
  </si>
  <si>
    <t>供应及安装</t>
  </si>
  <si>
    <t>灯带主材：LED灯带</t>
  </si>
  <si>
    <t xml:space="preserve"> 供应及安装照明二联面板     品牌：西门子                            </t>
  </si>
  <si>
    <t>个</t>
  </si>
  <si>
    <r>
      <rPr>
        <b/>
        <sz val="9"/>
        <rFont val="宋体"/>
        <family val="3"/>
        <charset val="134"/>
      </rPr>
      <t>固定电源插座线路铺设及安装工程</t>
    </r>
    <r>
      <rPr>
        <sz val="9"/>
        <rFont val="宋体"/>
        <family val="3"/>
        <charset val="134"/>
      </rPr>
      <t>（Fixed power outlet line laying and installation
）</t>
    </r>
  </si>
  <si>
    <t>2.01-1</t>
  </si>
  <si>
    <t>插座支路铺设</t>
  </si>
  <si>
    <t>主材：2.0jdg线管、球冠2.5平低烟无卤塑铜线（普通插座电源）</t>
  </si>
  <si>
    <t>主材：2.5jdg线管、球冠4平低烟无卤塑铜线（大功率电器电源，柜式空调，热水器等）</t>
  </si>
  <si>
    <t xml:space="preserve"> 线管暗埋地面、墙面开槽费                                 </t>
  </si>
  <si>
    <t xml:space="preserve"> 五孔插座安装      品牌：西门子                   </t>
  </si>
  <si>
    <r>
      <rPr>
        <b/>
        <sz val="9"/>
        <rFont val="宋体"/>
        <family val="3"/>
        <charset val="134"/>
      </rPr>
      <t>通讯及数据传输工程</t>
    </r>
    <r>
      <rPr>
        <sz val="9"/>
        <rFont val="宋体"/>
        <family val="3"/>
        <charset val="134"/>
      </rPr>
      <t>（Communications and data transmission engineering
）</t>
    </r>
  </si>
  <si>
    <t>网络线铺设（每点平均距离不超过16米，超过另加9.5元每米）</t>
  </si>
  <si>
    <t>主材：八芯网线（超五类）、穿线管、线槽。</t>
  </si>
  <si>
    <t>点</t>
  </si>
  <si>
    <t>网络双孔插座安装 品牌：西门子</t>
  </si>
  <si>
    <t xml:space="preserve"> </t>
  </si>
  <si>
    <r>
      <rPr>
        <b/>
        <sz val="9"/>
        <rFont val="宋体"/>
        <family val="3"/>
        <charset val="134"/>
      </rPr>
      <t>配电箱</t>
    </r>
    <r>
      <rPr>
        <sz val="9"/>
        <rFont val="宋体"/>
        <family val="3"/>
        <charset val="134"/>
      </rPr>
      <t>（Distribution box）</t>
    </r>
  </si>
  <si>
    <t>配电箱20回路 品牌：施耐德</t>
  </si>
  <si>
    <t>空开漏保 品牌：施耐德  数量具体按照现场实际结算</t>
  </si>
  <si>
    <r>
      <rPr>
        <b/>
        <sz val="9"/>
        <rFont val="宋体"/>
        <family val="3"/>
        <charset val="134"/>
      </rPr>
      <t>管道改装</t>
    </r>
    <r>
      <rPr>
        <sz val="9"/>
        <rFont val="宋体"/>
        <family val="3"/>
        <charset val="134"/>
      </rPr>
      <t>（Transformation pipeline ）</t>
    </r>
  </si>
  <si>
    <t>上水管改造</t>
  </si>
  <si>
    <t>伟星PPR管件、管径25</t>
  </si>
  <si>
    <t>埃美柯三角阀（铜）</t>
  </si>
  <si>
    <t>伟星PPR管件、管径32截止阀</t>
  </si>
  <si>
    <t>混凝土墙开槽</t>
  </si>
  <si>
    <t>穿墙孔</t>
  </si>
  <si>
    <t>下水管改造</t>
  </si>
  <si>
    <t>伟星pvc管件、管径75</t>
  </si>
  <si>
    <t>包下水管</t>
  </si>
  <si>
    <t>项目</t>
  </si>
  <si>
    <t>尺寸</t>
  </si>
  <si>
    <t>计量单位</t>
  </si>
  <si>
    <t>面积</t>
  </si>
  <si>
    <t>玻璃</t>
  </si>
  <si>
    <t>折叠方向</t>
  </si>
  <si>
    <t>滑道</t>
  </si>
  <si>
    <t>不含税综合单价组成</t>
  </si>
  <si>
    <t>不含税综合合价（元)</t>
  </si>
  <si>
    <t>备注</t>
  </si>
  <si>
    <t>材料单价（元)</t>
  </si>
  <si>
    <t>人工单价（元)</t>
  </si>
  <si>
    <t>不含税综合单价（元)</t>
  </si>
  <si>
    <t>60系列全铝折叠门</t>
  </si>
  <si>
    <t>4150*2285</t>
  </si>
  <si>
    <t>㎡</t>
  </si>
  <si>
    <t>8mm</t>
  </si>
  <si>
    <t>外折叠</t>
  </si>
  <si>
    <t>高低轨</t>
  </si>
  <si>
    <t>名称</t>
  </si>
  <si>
    <t>小样</t>
  </si>
  <si>
    <t>型号</t>
  </si>
  <si>
    <t>详图</t>
  </si>
  <si>
    <t>规格长度</t>
  </si>
  <si>
    <t>价格</t>
  </si>
  <si>
    <t>一、墙面装饰板系列</t>
  </si>
  <si>
    <t>小长城板 1</t>
  </si>
  <si>
    <t>QBI-05</t>
  </si>
  <si>
    <t>159×10</t>
  </si>
  <si>
    <t>小长城板 3</t>
  </si>
  <si>
    <t>QBO-37</t>
  </si>
  <si>
    <t>87×26</t>
  </si>
  <si>
    <t>大长城板1</t>
  </si>
  <si>
    <t>QBI-14</t>
  </si>
  <si>
    <t>204×16</t>
  </si>
  <si>
    <t>大长城板2</t>
  </si>
  <si>
    <t>QBI-22</t>
  </si>
  <si>
    <t>202.5×30</t>
  </si>
  <si>
    <t>大长城板3</t>
  </si>
  <si>
    <t>QBI-23</t>
  </si>
  <si>
    <t>187.5×35</t>
  </si>
  <si>
    <t>大长城板5</t>
  </si>
  <si>
    <t>QBO-30</t>
  </si>
  <si>
    <t>102.5×13.5</t>
  </si>
  <si>
    <t>平面装饰板01</t>
  </si>
  <si>
    <t>CTI-03</t>
  </si>
  <si>
    <r>
      <rPr>
        <sz val="12"/>
        <rFont val="宋体"/>
        <family val="3"/>
        <charset val="134"/>
      </rPr>
      <t>107×</t>
    </r>
    <r>
      <rPr>
        <sz val="12"/>
        <rFont val="宋体"/>
        <family val="3"/>
        <charset val="134"/>
      </rPr>
      <t>10</t>
    </r>
  </si>
  <si>
    <t>平面装饰板2</t>
  </si>
  <si>
    <t>QBI-01</t>
  </si>
  <si>
    <t>158×9</t>
  </si>
  <si>
    <t>平面装饰板3</t>
  </si>
  <si>
    <t>PTI-01</t>
  </si>
  <si>
    <t>91×9</t>
  </si>
  <si>
    <t>细纹三角板</t>
  </si>
  <si>
    <t>QBI-11</t>
  </si>
  <si>
    <t>100×10</t>
  </si>
  <si>
    <t>70装饰条板</t>
  </si>
  <si>
    <t>QBI-12</t>
  </si>
  <si>
    <t>70×15</t>
  </si>
  <si>
    <t>二、户外装饰板系列</t>
  </si>
  <si>
    <t>240#外墙装饰板</t>
  </si>
  <si>
    <t>QBI-09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</si>
  <si>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40×28</t>
    </r>
  </si>
  <si>
    <t>180外墙板</t>
  </si>
  <si>
    <t>QBO-16</t>
  </si>
  <si>
    <t>205×25</t>
  </si>
  <si>
    <r>
      <rPr>
        <b/>
        <sz val="12"/>
        <rFont val="宋体"/>
        <family val="3"/>
        <charset val="134"/>
      </rPr>
      <t>2</t>
    </r>
    <r>
      <rPr>
        <b/>
        <sz val="12"/>
        <rFont val="宋体"/>
        <family val="3"/>
        <charset val="134"/>
      </rPr>
      <t>2.8元/米</t>
    </r>
  </si>
  <si>
    <t>140外墙板</t>
  </si>
  <si>
    <t>QBI-30</t>
  </si>
  <si>
    <t>140×17</t>
  </si>
  <si>
    <t>叠式外墙板1</t>
  </si>
  <si>
    <t>QBI-24</t>
  </si>
  <si>
    <t>150×13</t>
  </si>
  <si>
    <t>大长城板6</t>
  </si>
  <si>
    <t>THO-26</t>
  </si>
  <si>
    <t>245×23</t>
  </si>
  <si>
    <t>三、建筑遮阳系列</t>
  </si>
  <si>
    <t>外墙装饰条板2</t>
  </si>
  <si>
    <t>QBI-15</t>
  </si>
  <si>
    <t>125×27.5</t>
  </si>
  <si>
    <t>外墙装饰条板3</t>
  </si>
  <si>
    <t>QBI-17</t>
  </si>
  <si>
    <t>100×35</t>
  </si>
  <si>
    <t>11.5元/米</t>
  </si>
  <si>
    <t>外墙装饰条板5-1</t>
  </si>
  <si>
    <t>QBO-19</t>
  </si>
  <si>
    <t>100×50</t>
  </si>
  <si>
    <t>12.5元/米</t>
  </si>
  <si>
    <t>外墙装饰条板6</t>
  </si>
  <si>
    <t>QBI-20</t>
  </si>
  <si>
    <t>65*25</t>
  </si>
  <si>
    <r>
      <rPr>
        <b/>
        <sz val="12"/>
        <rFont val="宋体"/>
        <family val="3"/>
        <charset val="134"/>
      </rPr>
      <t>8</t>
    </r>
    <r>
      <rPr>
        <b/>
        <sz val="12"/>
        <rFont val="宋体"/>
        <family val="3"/>
        <charset val="134"/>
      </rPr>
      <t>.5元/米</t>
    </r>
  </si>
  <si>
    <t>外墙装饰条板8</t>
  </si>
  <si>
    <t>QBO-25</t>
  </si>
  <si>
    <t>180×80</t>
  </si>
  <si>
    <r>
      <rPr>
        <b/>
        <sz val="12"/>
        <rFont val="宋体"/>
        <family val="3"/>
        <charset val="134"/>
      </rPr>
      <t>2</t>
    </r>
    <r>
      <rPr>
        <b/>
        <sz val="12"/>
        <rFont val="宋体"/>
        <family val="3"/>
        <charset val="134"/>
      </rPr>
      <t>5元/米</t>
    </r>
  </si>
  <si>
    <t>外墙装饰条板10</t>
  </si>
  <si>
    <t>QBO-27</t>
  </si>
  <si>
    <t>75*50</t>
  </si>
  <si>
    <t>外墙装饰条板14</t>
  </si>
  <si>
    <t>QBO-36</t>
  </si>
  <si>
    <t>200*30</t>
  </si>
  <si>
    <t>外墙装饰条板16</t>
  </si>
  <si>
    <t>QBI-28</t>
  </si>
  <si>
    <t>250×35</t>
  </si>
  <si>
    <t>四、地板系列（除80地板外其他是户外应用）</t>
  </si>
  <si>
    <t>80休闲地板（微晶板）</t>
  </si>
  <si>
    <t xml:space="preserve">  80×11</t>
  </si>
  <si>
    <t>111元/㎡</t>
  </si>
  <si>
    <t>户外地板7</t>
  </si>
  <si>
    <t>DBI-12</t>
  </si>
  <si>
    <t>90×32</t>
  </si>
  <si>
    <t>户外地板6</t>
  </si>
  <si>
    <t>DBI-11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</si>
  <si>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40×32</t>
    </r>
  </si>
  <si>
    <r>
      <rPr>
        <b/>
        <sz val="12"/>
        <rFont val="宋体"/>
        <family val="3"/>
        <charset val="134"/>
      </rPr>
      <t>2</t>
    </r>
    <r>
      <rPr>
        <b/>
        <sz val="12"/>
        <rFont val="宋体"/>
        <family val="3"/>
        <charset val="134"/>
      </rPr>
      <t>1.6元/㎡</t>
    </r>
  </si>
  <si>
    <t>户外地板8</t>
  </si>
  <si>
    <t>DB0-13</t>
  </si>
  <si>
    <t>90×25</t>
  </si>
  <si>
    <r>
      <rPr>
        <b/>
        <sz val="12"/>
        <rFont val="宋体"/>
        <family val="3"/>
        <charset val="134"/>
      </rPr>
      <t>1</t>
    </r>
    <r>
      <rPr>
        <b/>
        <sz val="12"/>
        <rFont val="宋体"/>
        <family val="3"/>
        <charset val="134"/>
      </rPr>
      <t>3元/米</t>
    </r>
  </si>
  <si>
    <t>户外地板9</t>
  </si>
  <si>
    <t>DB0-14</t>
  </si>
  <si>
    <t>140×25</t>
  </si>
  <si>
    <r>
      <rPr>
        <b/>
        <sz val="12"/>
        <rFont val="宋体"/>
        <family val="3"/>
        <charset val="134"/>
      </rPr>
      <t>1</t>
    </r>
    <r>
      <rPr>
        <b/>
        <sz val="12"/>
        <rFont val="宋体"/>
        <family val="3"/>
        <charset val="134"/>
      </rPr>
      <t>9元/米</t>
    </r>
  </si>
  <si>
    <t>户外地板收边条 1</t>
  </si>
  <si>
    <t>XTI-14</t>
  </si>
  <si>
    <t>60×15</t>
  </si>
  <si>
    <t>龙骨</t>
  </si>
  <si>
    <t>51×16</t>
  </si>
  <si>
    <r>
      <rPr>
        <b/>
        <sz val="12"/>
        <rFont val="宋体"/>
        <family val="3"/>
        <charset val="134"/>
      </rPr>
      <t>1</t>
    </r>
    <r>
      <rPr>
        <b/>
        <sz val="12"/>
        <rFont val="宋体"/>
        <family val="3"/>
        <charset val="134"/>
      </rPr>
      <t>5元/根</t>
    </r>
  </si>
  <si>
    <t>五、配套系列</t>
  </si>
  <si>
    <t>多功能装饰框 2</t>
  </si>
  <si>
    <t>BKI-01</t>
  </si>
  <si>
    <t>58×40</t>
  </si>
  <si>
    <r>
      <rPr>
        <b/>
        <sz val="12"/>
        <rFont val="宋体"/>
        <family val="3"/>
        <charset val="134"/>
      </rPr>
      <t>6元</t>
    </r>
    <r>
      <rPr>
        <b/>
        <sz val="12"/>
        <rFont val="宋体"/>
        <family val="3"/>
        <charset val="134"/>
      </rPr>
      <t>/米</t>
    </r>
  </si>
  <si>
    <t>多功能装饰框 3</t>
  </si>
  <si>
    <t>BKI-02</t>
  </si>
  <si>
    <t>65×56</t>
  </si>
  <si>
    <t>遮阳叶片1</t>
  </si>
  <si>
    <t>AUO-01</t>
  </si>
  <si>
    <t>90×18</t>
  </si>
  <si>
    <t>遮阳叶片5</t>
  </si>
  <si>
    <r>
      <rPr>
        <sz val="12"/>
        <rFont val="宋体"/>
        <family val="3"/>
        <charset val="134"/>
      </rPr>
      <t>150×</t>
    </r>
    <r>
      <rPr>
        <sz val="12"/>
        <rFont val="宋体"/>
        <family val="3"/>
        <charset val="134"/>
      </rPr>
      <t>35</t>
    </r>
  </si>
  <si>
    <t>散流器叶片</t>
  </si>
  <si>
    <r>
      <rPr>
        <sz val="12"/>
        <rFont val="宋体"/>
        <family val="3"/>
        <charset val="134"/>
      </rPr>
      <t>55×</t>
    </r>
    <r>
      <rPr>
        <sz val="12"/>
        <rFont val="宋体"/>
        <family val="3"/>
        <charset val="134"/>
      </rPr>
      <t>5</t>
    </r>
  </si>
  <si>
    <t>2寸百叶片</t>
  </si>
  <si>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0×3</t>
    </r>
  </si>
  <si>
    <t>2.6元/米</t>
  </si>
  <si>
    <t>遮阳叶片4</t>
  </si>
  <si>
    <t>YPI-01</t>
  </si>
  <si>
    <t>47×25</t>
  </si>
  <si>
    <t>栏杆扶手 1</t>
  </si>
  <si>
    <t>FSI-01</t>
  </si>
  <si>
    <t>95×25</t>
  </si>
  <si>
    <r>
      <rPr>
        <b/>
        <sz val="12"/>
        <rFont val="宋体"/>
        <family val="3"/>
        <charset val="134"/>
      </rPr>
      <t>2</t>
    </r>
    <r>
      <rPr>
        <b/>
        <sz val="12"/>
        <rFont val="宋体"/>
        <family val="3"/>
        <charset val="134"/>
      </rPr>
      <t>00元/米</t>
    </r>
  </si>
  <si>
    <t>卡扣踢脚线4</t>
  </si>
  <si>
    <t>TJI-04</t>
  </si>
  <si>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0×12</t>
    </r>
  </si>
  <si>
    <t>卡扣地角线6</t>
  </si>
  <si>
    <t>TJO-06</t>
  </si>
  <si>
    <t>100×15.3</t>
  </si>
  <si>
    <t>L型收口线</t>
  </si>
  <si>
    <t>XTI-09</t>
  </si>
  <si>
    <t>16×16</t>
  </si>
  <si>
    <r>
      <rPr>
        <b/>
        <sz val="12"/>
        <rFont val="宋体"/>
        <family val="3"/>
        <charset val="134"/>
      </rPr>
      <t>1</t>
    </r>
    <r>
      <rPr>
        <b/>
        <sz val="12"/>
        <rFont val="宋体"/>
        <family val="3"/>
        <charset val="134"/>
      </rPr>
      <t>5元/米</t>
    </r>
  </si>
  <si>
    <t>踏步</t>
  </si>
  <si>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30元/步</t>
    </r>
  </si>
  <si>
    <t>分类</t>
  </si>
  <si>
    <t>木门</t>
  </si>
  <si>
    <t>高档原木（素木）门</t>
  </si>
  <si>
    <t>实木烤漆门</t>
  </si>
  <si>
    <t>实木贴皮门</t>
  </si>
  <si>
    <t>钢木门</t>
  </si>
  <si>
    <t>硫化钢门</t>
  </si>
  <si>
    <t>白铁门（不锈钢门）</t>
  </si>
  <si>
    <t>铝镁合金门</t>
  </si>
  <si>
    <t>镀锌铜板门</t>
  </si>
  <si>
    <t>模压门</t>
  </si>
  <si>
    <t>松木白板门</t>
  </si>
  <si>
    <t>松木(杉木)基材贴三合板</t>
  </si>
  <si>
    <t>模压套装门</t>
  </si>
  <si>
    <t>PVC免漆套装门</t>
  </si>
  <si>
    <t>强化纸复合套装门</t>
  </si>
  <si>
    <t>实木复合套装门</t>
  </si>
  <si>
    <t>实木免漆门</t>
  </si>
  <si>
    <t>密度板（纤维板）</t>
  </si>
  <si>
    <t>高分子</t>
  </si>
  <si>
    <t>三聚氢氨</t>
  </si>
  <si>
    <t>不锈钢门</t>
  </si>
  <si>
    <t>钢木</t>
  </si>
  <si>
    <t>钢木门（装甲门）</t>
  </si>
  <si>
    <t>钢木室内门</t>
  </si>
  <si>
    <t>免漆门</t>
  </si>
  <si>
    <t>烤漆门</t>
  </si>
  <si>
    <t>油漆门</t>
  </si>
  <si>
    <t>复合门</t>
  </si>
  <si>
    <t>实木笋接门:即实木接起来做的门</t>
  </si>
  <si>
    <t>拼装门: 拼装门可以是用一种刀具在门扇上进行深雕，使门扇看上去有立体感，也可以用线条在造型上进行装饰，达到立体感的效果</t>
  </si>
  <si>
    <t>拼花门: 拼花门是门扇上的木纹进行拼接，使外观上有不同的花色效果</t>
  </si>
  <si>
    <t>面包门: 就是在门扇上贴上面包形状的板材，使外观看上去有不同的层次</t>
  </si>
  <si>
    <t>大理石—国产</t>
  </si>
  <si>
    <t>大理石—进口</t>
  </si>
  <si>
    <t>花岗岩—国产</t>
  </si>
  <si>
    <t>花岗岩—进口</t>
  </si>
  <si>
    <t>项目名称：冯存仁堂轻养空间装修工程项目</t>
    <phoneticPr fontId="6" type="noConversion"/>
  </si>
  <si>
    <t>报价单</t>
    <phoneticPr fontId="6" type="noConversion"/>
  </si>
  <si>
    <t>冯存仁堂轻养空间装修工程项目</t>
    <phoneticPr fontId="6" type="noConversion"/>
  </si>
  <si>
    <t>工程量</t>
    <phoneticPr fontId="6" type="noConversion"/>
  </si>
  <si>
    <r>
      <t>序工项目</t>
    </r>
    <r>
      <rPr>
        <sz val="9"/>
        <rFont val="宋体"/>
        <family val="3"/>
        <charset val="134"/>
      </rPr>
      <t>（PERPARATORY WORK ）</t>
    </r>
  </si>
  <si>
    <r>
      <t>间隔工程</t>
    </r>
    <r>
      <rPr>
        <sz val="9"/>
        <rFont val="宋体"/>
        <family val="3"/>
        <charset val="134"/>
      </rPr>
      <t>（PARTITIONS）</t>
    </r>
  </si>
  <si>
    <r>
      <t>墙面工程</t>
    </r>
    <r>
      <rPr>
        <sz val="9"/>
        <rFont val="宋体"/>
        <family val="3"/>
        <charset val="134"/>
      </rPr>
      <t>（Wall Covering）</t>
    </r>
  </si>
  <si>
    <r>
      <t>吊顶工程</t>
    </r>
    <r>
      <rPr>
        <sz val="9"/>
        <rFont val="宋体"/>
        <family val="3"/>
        <charset val="134"/>
      </rPr>
      <t>（CEILING WORKS）</t>
    </r>
  </si>
  <si>
    <r>
      <t xml:space="preserve"> 地面工程</t>
    </r>
    <r>
      <rPr>
        <sz val="9"/>
        <rFont val="宋体"/>
        <family val="3"/>
        <charset val="134"/>
      </rPr>
      <t xml:space="preserve">（FLOOR WORKS） </t>
    </r>
  </si>
  <si>
    <r>
      <t>门窗工程</t>
    </r>
    <r>
      <rPr>
        <sz val="9"/>
        <rFont val="宋体"/>
        <family val="3"/>
        <charset val="134"/>
      </rPr>
      <t>（Windows and doors engineering）</t>
    </r>
  </si>
  <si>
    <r>
      <t>固定家具</t>
    </r>
    <r>
      <rPr>
        <sz val="9"/>
        <rFont val="宋体"/>
        <family val="3"/>
        <charset val="134"/>
      </rPr>
      <t>（Custom-made Furniture）</t>
    </r>
  </si>
</sst>
</file>

<file path=xl/styles.xml><?xml version="1.0" encoding="utf-8"?>
<styleSheet xmlns="http://schemas.openxmlformats.org/spreadsheetml/2006/main">
  <numFmts count="11">
    <numFmt numFmtId="178" formatCode="0.00_ "/>
    <numFmt numFmtId="179" formatCode="0.00_);[Red]\(0.00\)"/>
    <numFmt numFmtId="180" formatCode="0.00;[Red]0.00"/>
    <numFmt numFmtId="181" formatCode="#,##0.00_);[Red]\(#,##0.00\)"/>
    <numFmt numFmtId="182" formatCode="0.0_);[Red]\(0.0\)"/>
    <numFmt numFmtId="183" formatCode="#,##0_);[Red]\(#,##0\)"/>
    <numFmt numFmtId="184" formatCode="0_);[Red]\(0\)"/>
    <numFmt numFmtId="185" formatCode="#,##0.0_ "/>
    <numFmt numFmtId="186" formatCode="#,##0.0_);[Red]\(#,##0.0\)"/>
    <numFmt numFmtId="187" formatCode="0.0_ "/>
    <numFmt numFmtId="188" formatCode="0_ "/>
  </numFmts>
  <fonts count="57">
    <font>
      <sz val="12"/>
      <name val="宋体"/>
      <charset val="134"/>
    </font>
    <font>
      <b/>
      <sz val="36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Times New Roman"/>
      <family val="1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9"/>
      <name val="宋体"/>
      <family val="3"/>
      <charset val="134"/>
    </font>
    <font>
      <sz val="8"/>
      <name val="宋体"/>
      <family val="3"/>
      <charset val="134"/>
    </font>
    <font>
      <b/>
      <sz val="11"/>
      <name val="宋体"/>
      <family val="3"/>
      <charset val="134"/>
    </font>
    <font>
      <b/>
      <sz val="9"/>
      <color indexed="10"/>
      <name val="宋体"/>
      <family val="3"/>
      <charset val="134"/>
    </font>
    <font>
      <u/>
      <sz val="9"/>
      <name val="宋体"/>
      <family val="3"/>
      <charset val="134"/>
    </font>
    <font>
      <sz val="16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10"/>
      <name val="宋体"/>
      <family val="3"/>
      <charset val="134"/>
    </font>
    <font>
      <sz val="8"/>
      <color indexed="10"/>
      <name val="宋体"/>
      <family val="3"/>
      <charset val="134"/>
    </font>
    <font>
      <sz val="10"/>
      <color indexed="8"/>
      <name val="Times New Roman"/>
      <family val="1"/>
    </font>
    <font>
      <sz val="6"/>
      <color indexed="8"/>
      <name val="宋体"/>
      <family val="3"/>
      <charset val="134"/>
    </font>
    <font>
      <sz val="8"/>
      <color indexed="63"/>
      <name val="宋体"/>
      <family val="3"/>
      <charset val="134"/>
    </font>
    <font>
      <sz val="10"/>
      <color indexed="16"/>
      <name val="宋体"/>
      <family val="3"/>
      <charset val="134"/>
    </font>
    <font>
      <sz val="10"/>
      <color indexed="60"/>
      <name val="楷体_GB2312"/>
      <charset val="134"/>
    </font>
    <font>
      <sz val="9"/>
      <color indexed="16"/>
      <name val="宋体"/>
      <family val="3"/>
      <charset val="134"/>
    </font>
    <font>
      <b/>
      <sz val="10"/>
      <color indexed="16"/>
      <name val="宋体"/>
      <family val="3"/>
      <charset val="134"/>
    </font>
    <font>
      <sz val="12"/>
      <color indexed="63"/>
      <name val="宋体"/>
      <family val="3"/>
      <charset val="134"/>
    </font>
    <font>
      <sz val="10"/>
      <color indexed="8"/>
      <name val="楷体_GB2312"/>
      <charset val="134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23"/>
      <name val="宋体"/>
      <family val="3"/>
      <charset val="134"/>
    </font>
    <font>
      <sz val="11"/>
      <color indexed="23"/>
      <name val="Times New Roman"/>
      <family val="1"/>
    </font>
    <font>
      <sz val="9"/>
      <color indexed="63"/>
      <name val="楷体_GB2312"/>
      <charset val="134"/>
    </font>
    <font>
      <sz val="9"/>
      <color indexed="23"/>
      <name val="Times New Roman"/>
      <family val="1"/>
    </font>
    <font>
      <b/>
      <sz val="9"/>
      <color indexed="63"/>
      <name val="楷体_GB2312"/>
      <charset val="134"/>
    </font>
    <font>
      <b/>
      <sz val="12"/>
      <color indexed="8"/>
      <name val="楷体_GB2312"/>
      <charset val="134"/>
    </font>
    <font>
      <b/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23"/>
      <name val="Times New Roman"/>
      <family val="1"/>
    </font>
    <font>
      <sz val="10"/>
      <color indexed="10"/>
      <name val="宋体"/>
      <family val="3"/>
      <charset val="134"/>
    </font>
    <font>
      <sz val="10"/>
      <color rgb="FFFF0000"/>
      <name val="楷体_GB2312"/>
      <charset val="134"/>
    </font>
    <font>
      <b/>
      <sz val="24"/>
      <name val="黑体"/>
      <family val="3"/>
      <charset val="134"/>
    </font>
    <font>
      <sz val="10"/>
      <name val="黑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55" fillId="10" borderId="0" applyNumberFormat="0" applyBorder="0" applyAlignment="0" applyProtection="0">
      <alignment vertical="center"/>
    </xf>
    <xf numFmtId="0" fontId="56" fillId="0" borderId="0"/>
    <xf numFmtId="0" fontId="56" fillId="0" borderId="0"/>
    <xf numFmtId="0" fontId="56" fillId="0" borderId="0">
      <alignment vertical="center"/>
    </xf>
    <xf numFmtId="0" fontId="56" fillId="0" borderId="0"/>
  </cellStyleXfs>
  <cellXfs count="508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56" fillId="0" borderId="4" xfId="4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178" fontId="0" fillId="0" borderId="4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4" xfId="5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178" fontId="0" fillId="0" borderId="4" xfId="0" applyNumberFormat="1" applyBorder="1"/>
    <xf numFmtId="178" fontId="0" fillId="2" borderId="0" xfId="0" applyNumberFormat="1" applyFill="1"/>
    <xf numFmtId="0" fontId="56" fillId="0" borderId="4" xfId="4" applyBorder="1" applyAlignment="1">
      <alignment horizontal="center" vertical="center" shrinkToFit="1"/>
    </xf>
    <xf numFmtId="0" fontId="4" fillId="0" borderId="4" xfId="4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49" fontId="2" fillId="2" borderId="0" xfId="0" applyNumberFormat="1" applyFont="1" applyFill="1" applyAlignment="1">
      <alignment horizontal="left" vertical="center" shrinkToFit="1"/>
    </xf>
    <xf numFmtId="0" fontId="56" fillId="0" borderId="4" xfId="4" applyBorder="1" applyAlignment="1">
      <alignment horizontal="left" vertical="center" shrinkToFit="1"/>
    </xf>
    <xf numFmtId="0" fontId="7" fillId="0" borderId="4" xfId="4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78" fontId="9" fillId="0" borderId="4" xfId="0" applyNumberFormat="1" applyFont="1" applyBorder="1" applyAlignment="1">
      <alignment horizontal="center" vertical="center" shrinkToFit="1"/>
    </xf>
    <xf numFmtId="178" fontId="0" fillId="2" borderId="0" xfId="0" applyNumberFormat="1" applyFill="1" applyAlignment="1">
      <alignment horizontal="center" vertical="center" shrinkToFit="1"/>
    </xf>
    <xf numFmtId="178" fontId="0" fillId="2" borderId="0" xfId="0" applyNumberFormat="1" applyFill="1" applyAlignment="1">
      <alignment horizontal="center" vertical="center"/>
    </xf>
    <xf numFmtId="0" fontId="3" fillId="0" borderId="4" xfId="4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10" fillId="0" borderId="4" xfId="5" applyFont="1" applyBorder="1" applyAlignment="1">
      <alignment horizontal="center" vertical="center" shrinkToFit="1"/>
    </xf>
    <xf numFmtId="0" fontId="56" fillId="0" borderId="4" xfId="4" applyBorder="1" applyAlignment="1">
      <alignment horizontal="center" vertical="center" wrapText="1" shrinkToFit="1"/>
    </xf>
    <xf numFmtId="0" fontId="56" fillId="0" borderId="4" xfId="5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 shrinkToFit="1"/>
    </xf>
    <xf numFmtId="0" fontId="12" fillId="0" borderId="4" xfId="4" applyFont="1" applyBorder="1" applyAlignment="1">
      <alignment horizontal="center" vertical="center" shrinkToFit="1"/>
    </xf>
    <xf numFmtId="0" fontId="13" fillId="0" borderId="4" xfId="4" applyFont="1" applyBorder="1" applyAlignment="1">
      <alignment horizontal="center" vertical="center" shrinkToFit="1"/>
    </xf>
    <xf numFmtId="179" fontId="13" fillId="2" borderId="0" xfId="0" applyNumberFormat="1" applyFont="1" applyFill="1" applyAlignment="1">
      <alignment horizontal="center" vertical="center" shrinkToFit="1"/>
    </xf>
    <xf numFmtId="178" fontId="56" fillId="2" borderId="0" xfId="4" applyNumberFormat="1" applyFill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5" fillId="0" borderId="4" xfId="4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6" fillId="0" borderId="5" xfId="4" applyBorder="1" applyAlignment="1">
      <alignment horizontal="center" vertical="center" wrapText="1"/>
    </xf>
    <xf numFmtId="0" fontId="16" fillId="0" borderId="0" xfId="0" applyFont="1"/>
    <xf numFmtId="0" fontId="18" fillId="0" borderId="4" xfId="0" applyFont="1" applyBorder="1" applyAlignment="1">
      <alignment horizontal="center" vertical="center" wrapText="1"/>
    </xf>
    <xf numFmtId="180" fontId="18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79" fontId="18" fillId="0" borderId="4" xfId="0" applyNumberFormat="1" applyFont="1" applyBorder="1" applyAlignment="1">
      <alignment horizontal="center" vertical="center" wrapText="1"/>
    </xf>
    <xf numFmtId="179" fontId="6" fillId="0" borderId="4" xfId="0" applyNumberFormat="1" applyFont="1" applyBorder="1" applyAlignment="1">
      <alignment wrapText="1"/>
    </xf>
    <xf numFmtId="179" fontId="6" fillId="0" borderId="4" xfId="0" applyNumberFormat="1" applyFont="1" applyBorder="1" applyAlignment="1">
      <alignment horizontal="left" vertical="center" wrapText="1"/>
    </xf>
    <xf numFmtId="179" fontId="21" fillId="0" borderId="8" xfId="0" applyNumberFormat="1" applyFont="1" applyBorder="1" applyAlignment="1">
      <alignment horizontal="left"/>
    </xf>
    <xf numFmtId="179" fontId="10" fillId="0" borderId="4" xfId="0" applyNumberFormat="1" applyFont="1" applyBorder="1" applyAlignment="1">
      <alignment wrapText="1"/>
    </xf>
    <xf numFmtId="0" fontId="6" fillId="5" borderId="4" xfId="0" applyFont="1" applyFill="1" applyBorder="1"/>
    <xf numFmtId="179" fontId="22" fillId="0" borderId="4" xfId="0" applyNumberFormat="1" applyFont="1" applyBorder="1" applyAlignment="1">
      <alignment wrapText="1"/>
    </xf>
    <xf numFmtId="0" fontId="0" fillId="0" borderId="4" xfId="0" applyBorder="1"/>
    <xf numFmtId="0" fontId="6" fillId="0" borderId="7" xfId="0" applyFont="1" applyBorder="1"/>
    <xf numFmtId="0" fontId="6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81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2" borderId="4" xfId="0" applyFont="1" applyFill="1" applyBorder="1"/>
    <xf numFmtId="0" fontId="6" fillId="2" borderId="1" xfId="0" applyFont="1" applyFill="1" applyBorder="1"/>
    <xf numFmtId="0" fontId="6" fillId="2" borderId="0" xfId="0" applyFont="1" applyFill="1"/>
    <xf numFmtId="0" fontId="6" fillId="0" borderId="4" xfId="0" applyFont="1" applyBorder="1"/>
    <xf numFmtId="179" fontId="6" fillId="0" borderId="0" xfId="0" applyNumberFormat="1" applyFont="1" applyAlignment="1">
      <alignment horizontal="center" vertical="center"/>
    </xf>
    <xf numFmtId="179" fontId="23" fillId="6" borderId="0" xfId="0" applyNumberFormat="1" applyFont="1" applyFill="1" applyAlignment="1">
      <alignment wrapText="1"/>
    </xf>
    <xf numFmtId="179" fontId="6" fillId="6" borderId="0" xfId="0" applyNumberFormat="1" applyFont="1" applyFill="1" applyAlignment="1">
      <alignment wrapText="1"/>
    </xf>
    <xf numFmtId="179" fontId="6" fillId="0" borderId="0" xfId="0" applyNumberFormat="1" applyFont="1" applyAlignment="1">
      <alignment wrapText="1"/>
    </xf>
    <xf numFmtId="179" fontId="6" fillId="0" borderId="3" xfId="0" applyNumberFormat="1" applyFont="1" applyBorder="1" applyAlignment="1">
      <alignment wrapText="1"/>
    </xf>
    <xf numFmtId="179" fontId="23" fillId="6" borderId="0" xfId="0" applyNumberFormat="1" applyFont="1" applyFill="1" applyAlignment="1">
      <alignment horizontal="left" vertical="center" wrapText="1"/>
    </xf>
    <xf numFmtId="179" fontId="6" fillId="6" borderId="0" xfId="0" applyNumberFormat="1" applyFont="1" applyFill="1" applyAlignment="1">
      <alignment horizontal="left" vertical="center" wrapText="1"/>
    </xf>
    <xf numFmtId="179" fontId="6" fillId="0" borderId="0" xfId="0" applyNumberFormat="1" applyFont="1" applyAlignment="1">
      <alignment horizontal="left" vertical="center" wrapText="1"/>
    </xf>
    <xf numFmtId="179" fontId="6" fillId="0" borderId="3" xfId="0" applyNumberFormat="1" applyFont="1" applyBorder="1" applyAlignment="1">
      <alignment horizontal="left" vertical="center" wrapText="1"/>
    </xf>
    <xf numFmtId="179" fontId="9" fillId="0" borderId="2" xfId="0" applyNumberFormat="1" applyFont="1" applyBorder="1" applyAlignment="1">
      <alignment vertical="center"/>
    </xf>
    <xf numFmtId="179" fontId="9" fillId="0" borderId="3" xfId="0" applyNumberFormat="1" applyFont="1" applyBorder="1" applyAlignment="1">
      <alignment vertical="center"/>
    </xf>
    <xf numFmtId="179" fontId="6" fillId="2" borderId="2" xfId="0" applyNumberFormat="1" applyFont="1" applyFill="1" applyBorder="1" applyAlignment="1">
      <alignment wrapText="1"/>
    </xf>
    <xf numFmtId="179" fontId="21" fillId="2" borderId="0" xfId="0" applyNumberFormat="1" applyFont="1" applyFill="1" applyAlignment="1">
      <alignment horizontal="left"/>
    </xf>
    <xf numFmtId="179" fontId="24" fillId="0" borderId="4" xfId="0" applyNumberFormat="1" applyFont="1" applyBorder="1" applyAlignment="1">
      <alignment horizontal="left" vertical="center"/>
    </xf>
    <xf numFmtId="179" fontId="24" fillId="0" borderId="4" xfId="0" applyNumberFormat="1" applyFont="1" applyBorder="1" applyAlignment="1">
      <alignment horizontal="center" vertical="center" wrapText="1"/>
    </xf>
    <xf numFmtId="179" fontId="24" fillId="0" borderId="4" xfId="0" applyNumberFormat="1" applyFont="1" applyBorder="1" applyAlignment="1">
      <alignment horizontal="center" vertical="center"/>
    </xf>
    <xf numFmtId="181" fontId="24" fillId="0" borderId="4" xfId="0" applyNumberFormat="1" applyFont="1" applyBorder="1" applyAlignment="1">
      <alignment horizontal="center" vertical="center" wrapText="1"/>
    </xf>
    <xf numFmtId="182" fontId="24" fillId="0" borderId="4" xfId="0" applyNumberFormat="1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/>
    </xf>
    <xf numFmtId="179" fontId="10" fillId="2" borderId="0" xfId="0" applyNumberFormat="1" applyFont="1" applyFill="1" applyAlignment="1">
      <alignment wrapText="1"/>
    </xf>
    <xf numFmtId="179" fontId="22" fillId="5" borderId="4" xfId="0" applyNumberFormat="1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/>
    </xf>
    <xf numFmtId="179" fontId="23" fillId="2" borderId="0" xfId="0" applyNumberFormat="1" applyFont="1" applyFill="1" applyAlignment="1">
      <alignment wrapText="1"/>
    </xf>
    <xf numFmtId="0" fontId="23" fillId="2" borderId="0" xfId="0" applyFont="1" applyFill="1"/>
    <xf numFmtId="179" fontId="22" fillId="0" borderId="4" xfId="0" applyNumberFormat="1" applyFont="1" applyBorder="1" applyAlignment="1">
      <alignment horizontal="left" vertical="center" wrapText="1"/>
    </xf>
    <xf numFmtId="179" fontId="22" fillId="0" borderId="4" xfId="0" applyNumberFormat="1" applyFont="1" applyBorder="1" applyAlignment="1">
      <alignment horizontal="center" vertical="center" wrapText="1"/>
    </xf>
    <xf numFmtId="181" fontId="22" fillId="0" borderId="4" xfId="0" applyNumberFormat="1" applyFont="1" applyBorder="1" applyAlignment="1">
      <alignment horizontal="center" vertical="center" wrapText="1"/>
    </xf>
    <xf numFmtId="179" fontId="22" fillId="2" borderId="0" xfId="0" applyNumberFormat="1" applyFont="1" applyFill="1" applyAlignment="1">
      <alignment wrapText="1"/>
    </xf>
    <xf numFmtId="181" fontId="22" fillId="0" borderId="8" xfId="0" applyNumberFormat="1" applyFont="1" applyBorder="1" applyAlignment="1">
      <alignment horizontal="center" vertical="center" wrapText="1"/>
    </xf>
    <xf numFmtId="183" fontId="22" fillId="7" borderId="4" xfId="0" applyNumberFormat="1" applyFont="1" applyFill="1" applyBorder="1" applyAlignment="1">
      <alignment horizontal="center" vertical="center"/>
    </xf>
    <xf numFmtId="179" fontId="22" fillId="7" borderId="4" xfId="0" applyNumberFormat="1" applyFont="1" applyFill="1" applyBorder="1" applyAlignment="1">
      <alignment horizontal="center" vertical="center" wrapText="1"/>
    </xf>
    <xf numFmtId="179" fontId="25" fillId="2" borderId="0" xfId="0" applyNumberFormat="1" applyFont="1" applyFill="1" applyAlignment="1">
      <alignment horizontal="left" wrapText="1"/>
    </xf>
    <xf numFmtId="179" fontId="6" fillId="0" borderId="4" xfId="0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vertical="center" wrapText="1"/>
    </xf>
    <xf numFmtId="181" fontId="26" fillId="0" borderId="4" xfId="0" applyNumberFormat="1" applyFont="1" applyBorder="1" applyAlignment="1">
      <alignment horizontal="center" vertical="center" shrinkToFit="1"/>
    </xf>
    <xf numFmtId="181" fontId="6" fillId="0" borderId="4" xfId="0" applyNumberFormat="1" applyFont="1" applyBorder="1" applyAlignment="1">
      <alignment horizontal="center" vertical="center" wrapText="1"/>
    </xf>
    <xf numFmtId="181" fontId="24" fillId="3" borderId="4" xfId="0" applyNumberFormat="1" applyFont="1" applyFill="1" applyBorder="1" applyAlignment="1">
      <alignment horizontal="center" vertical="center"/>
    </xf>
    <xf numFmtId="179" fontId="6" fillId="2" borderId="0" xfId="0" applyNumberFormat="1" applyFont="1" applyFill="1" applyAlignment="1">
      <alignment wrapText="1"/>
    </xf>
    <xf numFmtId="179" fontId="6" fillId="0" borderId="4" xfId="0" applyNumberFormat="1" applyFont="1" applyBorder="1" applyAlignment="1">
      <alignment horizontal="left" vertical="center"/>
    </xf>
    <xf numFmtId="181" fontId="9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84" fontId="0" fillId="0" borderId="0" xfId="0" applyNumberFormat="1" applyAlignment="1">
      <alignment vertical="center"/>
    </xf>
    <xf numFmtId="181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9" fontId="6" fillId="0" borderId="4" xfId="0" applyNumberFormat="1" applyFont="1" applyBorder="1" applyAlignment="1">
      <alignment horizontal="left"/>
    </xf>
    <xf numFmtId="179" fontId="21" fillId="0" borderId="4" xfId="0" applyNumberFormat="1" applyFont="1" applyBorder="1" applyAlignment="1">
      <alignment horizontal="left"/>
    </xf>
    <xf numFmtId="0" fontId="22" fillId="7" borderId="4" xfId="0" applyFont="1" applyFill="1" applyBorder="1"/>
    <xf numFmtId="184" fontId="6" fillId="0" borderId="4" xfId="0" applyNumberFormat="1" applyFont="1" applyBorder="1"/>
    <xf numFmtId="181" fontId="6" fillId="0" borderId="4" xfId="0" applyNumberFormat="1" applyFont="1" applyBorder="1"/>
    <xf numFmtId="179" fontId="6" fillId="0" borderId="0" xfId="0" applyNumberFormat="1" applyFont="1" applyAlignment="1">
      <alignment horizontal="left"/>
    </xf>
    <xf numFmtId="0" fontId="27" fillId="0" borderId="0" xfId="0" applyFont="1"/>
    <xf numFmtId="0" fontId="23" fillId="0" borderId="0" xfId="0" applyFont="1" applyAlignment="1">
      <alignment horizontal="left" vertical="center"/>
    </xf>
    <xf numFmtId="179" fontId="23" fillId="0" borderId="0" xfId="0" applyNumberFormat="1" applyFont="1" applyAlignment="1">
      <alignment horizontal="center" vertical="center" wrapText="1"/>
    </xf>
    <xf numFmtId="179" fontId="9" fillId="0" borderId="1" xfId="0" applyNumberFormat="1" applyFont="1" applyBorder="1"/>
    <xf numFmtId="179" fontId="9" fillId="0" borderId="2" xfId="0" applyNumberFormat="1" applyFont="1" applyBorder="1"/>
    <xf numFmtId="179" fontId="9" fillId="0" borderId="3" xfId="0" applyNumberFormat="1" applyFont="1" applyBorder="1"/>
    <xf numFmtId="179" fontId="24" fillId="0" borderId="4" xfId="0" applyNumberFormat="1" applyFont="1" applyBorder="1" applyAlignment="1">
      <alignment horizontal="left"/>
    </xf>
    <xf numFmtId="179" fontId="24" fillId="0" borderId="4" xfId="0" applyNumberFormat="1" applyFont="1" applyBorder="1" applyAlignment="1">
      <alignment horizontal="center" wrapText="1"/>
    </xf>
    <xf numFmtId="179" fontId="24" fillId="0" borderId="4" xfId="0" applyNumberFormat="1" applyFont="1" applyBorder="1" applyAlignment="1">
      <alignment horizontal="center"/>
    </xf>
    <xf numFmtId="181" fontId="24" fillId="0" borderId="4" xfId="0" applyNumberFormat="1" applyFont="1" applyBorder="1" applyAlignment="1">
      <alignment horizontal="center" wrapText="1"/>
    </xf>
    <xf numFmtId="182" fontId="24" fillId="0" borderId="4" xfId="0" applyNumberFormat="1" applyFont="1" applyBorder="1" applyAlignment="1">
      <alignment horizontal="center" shrinkToFit="1"/>
    </xf>
    <xf numFmtId="0" fontId="24" fillId="0" borderId="4" xfId="0" applyFont="1" applyBorder="1"/>
    <xf numFmtId="0" fontId="24" fillId="0" borderId="4" xfId="0" applyFont="1" applyBorder="1" applyAlignment="1">
      <alignment horizontal="center"/>
    </xf>
    <xf numFmtId="179" fontId="22" fillId="0" borderId="4" xfId="0" applyNumberFormat="1" applyFont="1" applyBorder="1" applyAlignment="1">
      <alignment horizontal="left"/>
    </xf>
    <xf numFmtId="184" fontId="22" fillId="0" borderId="4" xfId="0" applyNumberFormat="1" applyFont="1" applyBorder="1" applyAlignment="1">
      <alignment horizontal="center" wrapText="1"/>
    </xf>
    <xf numFmtId="181" fontId="22" fillId="0" borderId="4" xfId="0" applyNumberFormat="1" applyFont="1" applyBorder="1" applyAlignment="1">
      <alignment wrapText="1"/>
    </xf>
    <xf numFmtId="185" fontId="22" fillId="0" borderId="4" xfId="0" applyNumberFormat="1" applyFont="1" applyBorder="1" applyAlignment="1">
      <alignment horizontal="center" vertical="center" wrapText="1"/>
    </xf>
    <xf numFmtId="179" fontId="22" fillId="0" borderId="4" xfId="0" applyNumberFormat="1" applyFont="1" applyBorder="1" applyAlignment="1">
      <alignment horizontal="center"/>
    </xf>
    <xf numFmtId="181" fontId="22" fillId="0" borderId="4" xfId="0" applyNumberFormat="1" applyFont="1" applyBorder="1" applyAlignment="1">
      <alignment horizontal="center" wrapText="1"/>
    </xf>
    <xf numFmtId="179" fontId="22" fillId="7" borderId="4" xfId="0" applyNumberFormat="1" applyFont="1" applyFill="1" applyBorder="1" applyAlignment="1">
      <alignment horizontal="left"/>
    </xf>
    <xf numFmtId="184" fontId="22" fillId="7" borderId="4" xfId="0" applyNumberFormat="1" applyFont="1" applyFill="1" applyBorder="1" applyAlignment="1">
      <alignment horizontal="center"/>
    </xf>
    <xf numFmtId="0" fontId="22" fillId="7" borderId="4" xfId="0" applyFont="1" applyFill="1" applyBorder="1" applyAlignment="1">
      <alignment horizontal="center"/>
    </xf>
    <xf numFmtId="181" fontId="22" fillId="7" borderId="4" xfId="0" applyNumberFormat="1" applyFont="1" applyFill="1" applyBorder="1" applyAlignment="1">
      <alignment horizontal="center" wrapText="1"/>
    </xf>
    <xf numFmtId="183" fontId="22" fillId="7" borderId="4" xfId="0" applyNumberFormat="1" applyFont="1" applyFill="1" applyBorder="1" applyAlignment="1">
      <alignment horizontal="center"/>
    </xf>
    <xf numFmtId="183" fontId="22" fillId="0" borderId="4" xfId="0" applyNumberFormat="1" applyFont="1" applyBorder="1" applyAlignment="1">
      <alignment horizontal="center"/>
    </xf>
    <xf numFmtId="179" fontId="6" fillId="0" borderId="3" xfId="0" applyNumberFormat="1" applyFont="1" applyBorder="1" applyAlignment="1">
      <alignment horizontal="left"/>
    </xf>
    <xf numFmtId="184" fontId="6" fillId="0" borderId="4" xfId="0" applyNumberFormat="1" applyFont="1" applyBorder="1" applyAlignment="1">
      <alignment horizontal="center" wrapText="1"/>
    </xf>
    <xf numFmtId="179" fontId="6" fillId="0" borderId="4" xfId="0" applyNumberFormat="1" applyFont="1" applyBorder="1" applyAlignment="1">
      <alignment horizontal="center"/>
    </xf>
    <xf numFmtId="181" fontId="6" fillId="0" borderId="4" xfId="0" applyNumberFormat="1" applyFont="1" applyBorder="1" applyAlignment="1">
      <alignment horizontal="center" wrapText="1"/>
    </xf>
    <xf numFmtId="181" fontId="26" fillId="0" borderId="4" xfId="0" applyNumberFormat="1" applyFont="1" applyBorder="1" applyAlignment="1">
      <alignment shrinkToFit="1"/>
    </xf>
    <xf numFmtId="181" fontId="6" fillId="0" borderId="4" xfId="0" applyNumberFormat="1" applyFont="1" applyBorder="1" applyAlignment="1">
      <alignment horizontal="left"/>
    </xf>
    <xf numFmtId="181" fontId="6" fillId="0" borderId="4" xfId="0" applyNumberFormat="1" applyFont="1" applyBorder="1" applyAlignment="1">
      <alignment wrapText="1"/>
    </xf>
    <xf numFmtId="181" fontId="24" fillId="0" borderId="4" xfId="0" applyNumberFormat="1" applyFont="1" applyBorder="1" applyAlignment="1">
      <alignment horizontal="center"/>
    </xf>
    <xf numFmtId="0" fontId="22" fillId="0" borderId="1" xfId="0" applyFont="1" applyBorder="1"/>
    <xf numFmtId="0" fontId="22" fillId="0" borderId="2" xfId="0" applyFont="1" applyBorder="1"/>
    <xf numFmtId="0" fontId="22" fillId="0" borderId="3" xfId="0" applyFont="1" applyBorder="1"/>
    <xf numFmtId="186" fontId="22" fillId="0" borderId="4" xfId="0" applyNumberFormat="1" applyFont="1" applyBorder="1" applyAlignment="1">
      <alignment horizontal="center" wrapText="1"/>
    </xf>
    <xf numFmtId="184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81" fontId="6" fillId="0" borderId="4" xfId="0" applyNumberFormat="1" applyFont="1" applyBorder="1" applyAlignment="1">
      <alignment shrinkToFit="1"/>
    </xf>
    <xf numFmtId="178" fontId="6" fillId="0" borderId="4" xfId="0" applyNumberFormat="1" applyFont="1" applyBorder="1" applyAlignment="1">
      <alignment horizontal="center"/>
    </xf>
    <xf numFmtId="181" fontId="6" fillId="0" borderId="4" xfId="0" applyNumberFormat="1" applyFont="1" applyBorder="1" applyAlignment="1">
      <alignment horizontal="center"/>
    </xf>
    <xf numFmtId="181" fontId="26" fillId="0" borderId="4" xfId="0" applyNumberFormat="1" applyFont="1" applyBorder="1"/>
    <xf numFmtId="181" fontId="5" fillId="0" borderId="4" xfId="0" applyNumberFormat="1" applyFont="1" applyBorder="1" applyAlignment="1">
      <alignment horizontal="center"/>
    </xf>
    <xf numFmtId="179" fontId="6" fillId="0" borderId="12" xfId="0" applyNumberFormat="1" applyFont="1" applyBorder="1" applyAlignment="1">
      <alignment horizontal="left"/>
    </xf>
    <xf numFmtId="178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81" fontId="6" fillId="0" borderId="12" xfId="0" applyNumberFormat="1" applyFont="1" applyBorder="1" applyAlignment="1">
      <alignment horizontal="center"/>
    </xf>
    <xf numFmtId="4" fontId="26" fillId="0" borderId="12" xfId="0" applyNumberFormat="1" applyFont="1" applyBorder="1"/>
    <xf numFmtId="0" fontId="6" fillId="0" borderId="12" xfId="0" applyFont="1" applyBorder="1"/>
    <xf numFmtId="0" fontId="5" fillId="0" borderId="12" xfId="0" applyFont="1" applyBorder="1" applyAlignment="1">
      <alignment horizontal="center" vertical="center"/>
    </xf>
    <xf numFmtId="181" fontId="5" fillId="0" borderId="12" xfId="0" applyNumberFormat="1" applyFont="1" applyBorder="1" applyAlignment="1">
      <alignment horizontal="center"/>
    </xf>
    <xf numFmtId="179" fontId="5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/>
    <xf numFmtId="184" fontId="6" fillId="0" borderId="0" xfId="0" applyNumberFormat="1" applyFont="1"/>
    <xf numFmtId="181" fontId="6" fillId="0" borderId="0" xfId="0" applyNumberFormat="1" applyFont="1"/>
    <xf numFmtId="0" fontId="9" fillId="0" borderId="0" xfId="0" applyFont="1"/>
    <xf numFmtId="179" fontId="6" fillId="0" borderId="4" xfId="0" applyNumberFormat="1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center" vertical="center" wrapText="1"/>
    </xf>
    <xf numFmtId="187" fontId="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6" borderId="0" xfId="0" applyFont="1" applyFill="1"/>
    <xf numFmtId="0" fontId="6" fillId="6" borderId="0" xfId="0" applyFont="1" applyFill="1"/>
    <xf numFmtId="0" fontId="0" fillId="6" borderId="0" xfId="0" applyFill="1"/>
    <xf numFmtId="179" fontId="22" fillId="0" borderId="4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vertical="center"/>
    </xf>
    <xf numFmtId="182" fontId="6" fillId="6" borderId="0" xfId="0" applyNumberFormat="1" applyFont="1" applyFill="1" applyAlignment="1">
      <alignment horizontal="left" shrinkToFit="1"/>
    </xf>
    <xf numFmtId="179" fontId="23" fillId="6" borderId="0" xfId="0" applyNumberFormat="1" applyFont="1" applyFill="1" applyAlignment="1">
      <alignment horizontal="left"/>
    </xf>
    <xf numFmtId="179" fontId="6" fillId="6" borderId="0" xfId="0" applyNumberFormat="1" applyFont="1" applyFill="1" applyAlignment="1">
      <alignment horizontal="left"/>
    </xf>
    <xf numFmtId="179" fontId="21" fillId="6" borderId="0" xfId="0" applyNumberFormat="1" applyFont="1" applyFill="1" applyAlignment="1">
      <alignment horizontal="left"/>
    </xf>
    <xf numFmtId="179" fontId="21" fillId="0" borderId="0" xfId="0" applyNumberFormat="1" applyFont="1" applyAlignment="1">
      <alignment horizontal="left"/>
    </xf>
    <xf numFmtId="179" fontId="21" fillId="0" borderId="3" xfId="0" applyNumberFormat="1" applyFont="1" applyBorder="1" applyAlignment="1">
      <alignment horizontal="left"/>
    </xf>
    <xf numFmtId="179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87" fontId="1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9" fontId="10" fillId="6" borderId="0" xfId="0" applyNumberFormat="1" applyFont="1" applyFill="1" applyAlignment="1">
      <alignment wrapText="1"/>
    </xf>
    <xf numFmtId="179" fontId="10" fillId="0" borderId="0" xfId="0" applyNumberFormat="1" applyFont="1" applyAlignment="1">
      <alignment wrapText="1"/>
    </xf>
    <xf numFmtId="179" fontId="10" fillId="0" borderId="3" xfId="0" applyNumberFormat="1" applyFont="1" applyBorder="1" applyAlignment="1">
      <alignment wrapText="1"/>
    </xf>
    <xf numFmtId="179" fontId="22" fillId="5" borderId="4" xfId="0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0" fontId="6" fillId="5" borderId="0" xfId="0" applyFont="1" applyFill="1"/>
    <xf numFmtId="0" fontId="6" fillId="5" borderId="3" xfId="0" applyFont="1" applyFill="1" applyBorder="1"/>
    <xf numFmtId="4" fontId="22" fillId="0" borderId="4" xfId="0" applyNumberFormat="1" applyFont="1" applyBorder="1" applyAlignment="1">
      <alignment horizontal="center" vertical="center"/>
    </xf>
    <xf numFmtId="187" fontId="22" fillId="0" borderId="4" xfId="0" applyNumberFormat="1" applyFont="1" applyBorder="1" applyAlignment="1">
      <alignment horizontal="center" vertical="center"/>
    </xf>
    <xf numFmtId="181" fontId="22" fillId="0" borderId="4" xfId="0" applyNumberFormat="1" applyFont="1" applyBorder="1" applyAlignment="1">
      <alignment horizontal="center" vertical="center"/>
    </xf>
    <xf numFmtId="181" fontId="22" fillId="0" borderId="1" xfId="0" applyNumberFormat="1" applyFont="1" applyBorder="1" applyAlignment="1">
      <alignment horizontal="center" vertical="center"/>
    </xf>
    <xf numFmtId="0" fontId="28" fillId="6" borderId="0" xfId="0" applyFont="1" applyFill="1"/>
    <xf numFmtId="0" fontId="9" fillId="6" borderId="0" xfId="0" applyFont="1" applyFill="1"/>
    <xf numFmtId="0" fontId="22" fillId="0" borderId="4" xfId="0" applyFont="1" applyBorder="1" applyAlignment="1">
      <alignment horizontal="center" vertical="center"/>
    </xf>
    <xf numFmtId="181" fontId="24" fillId="3" borderId="1" xfId="0" applyNumberFormat="1" applyFont="1" applyFill="1" applyBorder="1" applyAlignment="1">
      <alignment horizontal="center" vertical="center"/>
    </xf>
    <xf numFmtId="185" fontId="22" fillId="8" borderId="4" xfId="0" applyNumberFormat="1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/>
    </xf>
    <xf numFmtId="187" fontId="22" fillId="8" borderId="4" xfId="0" applyNumberFormat="1" applyFont="1" applyFill="1" applyBorder="1" applyAlignment="1">
      <alignment horizontal="center" vertical="center"/>
    </xf>
    <xf numFmtId="181" fontId="22" fillId="8" borderId="4" xfId="0" applyNumberFormat="1" applyFont="1" applyFill="1" applyBorder="1" applyAlignment="1">
      <alignment horizontal="center" vertical="center"/>
    </xf>
    <xf numFmtId="181" fontId="22" fillId="8" borderId="1" xfId="0" applyNumberFormat="1" applyFont="1" applyFill="1" applyBorder="1" applyAlignment="1">
      <alignment horizontal="center" vertical="center"/>
    </xf>
    <xf numFmtId="0" fontId="22" fillId="6" borderId="0" xfId="0" applyFont="1" applyFill="1"/>
    <xf numFmtId="0" fontId="22" fillId="5" borderId="2" xfId="0" applyFont="1" applyFill="1" applyBorder="1" applyAlignment="1">
      <alignment vertical="center"/>
    </xf>
    <xf numFmtId="187" fontId="22" fillId="5" borderId="2" xfId="0" applyNumberFormat="1" applyFont="1" applyFill="1" applyBorder="1" applyAlignment="1">
      <alignment vertical="center"/>
    </xf>
    <xf numFmtId="181" fontId="22" fillId="0" borderId="4" xfId="0" applyNumberFormat="1" applyFont="1" applyBorder="1" applyAlignment="1">
      <alignment vertical="center"/>
    </xf>
    <xf numFmtId="0" fontId="29" fillId="6" borderId="0" xfId="0" applyFont="1" applyFill="1"/>
    <xf numFmtId="181" fontId="22" fillId="8" borderId="4" xfId="0" applyNumberFormat="1" applyFont="1" applyFill="1" applyBorder="1" applyAlignment="1">
      <alignment vertical="center"/>
    </xf>
    <xf numFmtId="0" fontId="28" fillId="0" borderId="0" xfId="0" applyFont="1"/>
    <xf numFmtId="0" fontId="22" fillId="0" borderId="0" xfId="0" applyFont="1"/>
    <xf numFmtId="0" fontId="30" fillId="6" borderId="0" xfId="0" applyFont="1" applyFill="1"/>
    <xf numFmtId="188" fontId="22" fillId="0" borderId="4" xfId="0" applyNumberFormat="1" applyFont="1" applyBorder="1" applyAlignment="1">
      <alignment horizontal="center" vertical="center" wrapText="1"/>
    </xf>
    <xf numFmtId="185" fontId="22" fillId="8" borderId="4" xfId="0" applyNumberFormat="1" applyFont="1" applyFill="1" applyBorder="1" applyAlignment="1">
      <alignment horizontal="center" wrapText="1"/>
    </xf>
    <xf numFmtId="0" fontId="22" fillId="8" borderId="4" xfId="0" applyFont="1" applyFill="1" applyBorder="1" applyAlignment="1">
      <alignment horizontal="center"/>
    </xf>
    <xf numFmtId="187" fontId="22" fillId="8" borderId="4" xfId="0" applyNumberFormat="1" applyFont="1" applyFill="1" applyBorder="1" applyAlignment="1">
      <alignment horizontal="center"/>
    </xf>
    <xf numFmtId="181" fontId="22" fillId="8" borderId="4" xfId="0" applyNumberFormat="1" applyFont="1" applyFill="1" applyBorder="1" applyAlignment="1">
      <alignment horizontal="center"/>
    </xf>
    <xf numFmtId="181" fontId="22" fillId="8" borderId="4" xfId="0" applyNumberFormat="1" applyFont="1" applyFill="1" applyBorder="1"/>
    <xf numFmtId="181" fontId="22" fillId="8" borderId="1" xfId="0" applyNumberFormat="1" applyFont="1" applyFill="1" applyBorder="1" applyAlignment="1">
      <alignment horizontal="center"/>
    </xf>
    <xf numFmtId="179" fontId="28" fillId="6" borderId="0" xfId="0" applyNumberFormat="1" applyFont="1" applyFill="1" applyAlignment="1">
      <alignment wrapText="1"/>
    </xf>
    <xf numFmtId="179" fontId="22" fillId="6" borderId="0" xfId="0" applyNumberFormat="1" applyFont="1" applyFill="1" applyAlignment="1">
      <alignment wrapText="1"/>
    </xf>
    <xf numFmtId="179" fontId="22" fillId="0" borderId="0" xfId="0" applyNumberFormat="1" applyFont="1" applyAlignment="1">
      <alignment wrapText="1"/>
    </xf>
    <xf numFmtId="179" fontId="22" fillId="0" borderId="3" xfId="0" applyNumberFormat="1" applyFont="1" applyBorder="1" applyAlignment="1">
      <alignment wrapText="1"/>
    </xf>
    <xf numFmtId="185" fontId="22" fillId="0" borderId="4" xfId="0" applyNumberFormat="1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187" fontId="22" fillId="0" borderId="4" xfId="0" applyNumberFormat="1" applyFont="1" applyBorder="1" applyAlignment="1">
      <alignment horizontal="center"/>
    </xf>
    <xf numFmtId="181" fontId="22" fillId="0" borderId="4" xfId="0" applyNumberFormat="1" applyFont="1" applyBorder="1" applyAlignment="1">
      <alignment horizontal="center"/>
    </xf>
    <xf numFmtId="181" fontId="22" fillId="0" borderId="4" xfId="0" applyNumberFormat="1" applyFont="1" applyBorder="1"/>
    <xf numFmtId="181" fontId="22" fillId="0" borderId="1" xfId="0" applyNumberFormat="1" applyFont="1" applyBorder="1" applyAlignment="1">
      <alignment horizontal="center"/>
    </xf>
    <xf numFmtId="179" fontId="6" fillId="0" borderId="7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87" fontId="6" fillId="0" borderId="7" xfId="0" applyNumberFormat="1" applyFont="1" applyBorder="1" applyAlignment="1">
      <alignment horizontal="center" vertical="center"/>
    </xf>
    <xf numFmtId="181" fontId="26" fillId="0" borderId="7" xfId="0" applyNumberFormat="1" applyFont="1" applyBorder="1" applyAlignment="1">
      <alignment vertical="center"/>
    </xf>
    <xf numFmtId="181" fontId="6" fillId="0" borderId="7" xfId="0" applyNumberFormat="1" applyFont="1" applyBorder="1" applyAlignment="1">
      <alignment vertical="center"/>
    </xf>
    <xf numFmtId="181" fontId="22" fillId="0" borderId="7" xfId="0" applyNumberFormat="1" applyFont="1" applyBorder="1" applyAlignment="1">
      <alignment horizontal="center" vertical="center"/>
    </xf>
    <xf numFmtId="181" fontId="5" fillId="0" borderId="7" xfId="0" applyNumberFormat="1" applyFont="1" applyBorder="1" applyAlignment="1">
      <alignment vertical="center"/>
    </xf>
    <xf numFmtId="181" fontId="5" fillId="0" borderId="13" xfId="0" applyNumberFormat="1" applyFont="1" applyBorder="1" applyAlignment="1">
      <alignment vertical="center"/>
    </xf>
    <xf numFmtId="178" fontId="6" fillId="0" borderId="0" xfId="0" applyNumberFormat="1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7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78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87" fontId="6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49" fontId="0" fillId="0" borderId="0" xfId="0" applyNumberFormat="1"/>
    <xf numFmtId="179" fontId="6" fillId="0" borderId="1" xfId="0" applyNumberFormat="1" applyFont="1" applyBorder="1"/>
    <xf numFmtId="179" fontId="6" fillId="0" borderId="3" xfId="0" applyNumberFormat="1" applyFont="1" applyBorder="1"/>
    <xf numFmtId="179" fontId="3" fillId="0" borderId="4" xfId="0" applyNumberFormat="1" applyFont="1" applyBorder="1" applyAlignment="1">
      <alignment horizontal="center"/>
    </xf>
    <xf numFmtId="182" fontId="6" fillId="0" borderId="4" xfId="0" applyNumberFormat="1" applyFont="1" applyBorder="1" applyAlignment="1">
      <alignment horizontal="left" shrinkToFit="1"/>
    </xf>
    <xf numFmtId="0" fontId="31" fillId="0" borderId="4" xfId="0" applyFont="1" applyBorder="1"/>
    <xf numFmtId="0" fontId="32" fillId="2" borderId="0" xfId="0" applyFont="1" applyFill="1" applyAlignment="1">
      <alignment horizontal="left"/>
    </xf>
    <xf numFmtId="0" fontId="33" fillId="0" borderId="4" xfId="0" applyFont="1" applyBorder="1" applyAlignment="1">
      <alignment horizontal="left"/>
    </xf>
    <xf numFmtId="0" fontId="34" fillId="0" borderId="4" xfId="0" applyFont="1" applyBorder="1" applyAlignment="1">
      <alignment horizontal="right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36" fillId="0" borderId="4" xfId="0" applyFont="1" applyBorder="1" applyAlignment="1">
      <alignment horizontal="center"/>
    </xf>
    <xf numFmtId="0" fontId="15" fillId="2" borderId="0" xfId="0" applyFont="1" applyFill="1"/>
    <xf numFmtId="0" fontId="38" fillId="0" borderId="4" xfId="0" applyFont="1" applyBorder="1"/>
    <xf numFmtId="49" fontId="39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40" fillId="0" borderId="4" xfId="0" applyFont="1" applyBorder="1"/>
    <xf numFmtId="4" fontId="41" fillId="0" borderId="4" xfId="0" applyNumberFormat="1" applyFont="1" applyBorder="1" applyAlignment="1">
      <alignment horizontal="right"/>
    </xf>
    <xf numFmtId="4" fontId="3" fillId="0" borderId="4" xfId="0" applyNumberFormat="1" applyFont="1" applyBorder="1"/>
    <xf numFmtId="0" fontId="42" fillId="2" borderId="0" xfId="0" applyFont="1" applyFill="1"/>
    <xf numFmtId="4" fontId="43" fillId="2" borderId="0" xfId="0" applyNumberFormat="1" applyFont="1" applyFill="1"/>
    <xf numFmtId="49" fontId="44" fillId="0" borderId="4" xfId="0" applyNumberFormat="1" applyFont="1" applyBorder="1"/>
    <xf numFmtId="4" fontId="45" fillId="0" borderId="4" xfId="0" applyNumberFormat="1" applyFont="1" applyBorder="1" applyAlignment="1">
      <alignment horizontal="right"/>
    </xf>
    <xf numFmtId="4" fontId="45" fillId="2" borderId="0" xfId="0" applyNumberFormat="1" applyFont="1" applyFill="1" applyAlignment="1">
      <alignment horizontal="right"/>
    </xf>
    <xf numFmtId="49" fontId="46" fillId="0" borderId="4" xfId="0" applyNumberFormat="1" applyFont="1" applyBorder="1"/>
    <xf numFmtId="0" fontId="48" fillId="0" borderId="4" xfId="0" applyFont="1" applyBorder="1"/>
    <xf numFmtId="4" fontId="49" fillId="0" borderId="4" xfId="0" applyNumberFormat="1" applyFont="1" applyBorder="1" applyAlignment="1">
      <alignment horizontal="right"/>
    </xf>
    <xf numFmtId="4" fontId="50" fillId="0" borderId="4" xfId="0" applyNumberFormat="1" applyFont="1" applyBorder="1" applyAlignment="1">
      <alignment horizontal="right"/>
    </xf>
    <xf numFmtId="0" fontId="3" fillId="2" borderId="0" xfId="0" applyFont="1" applyFill="1"/>
    <xf numFmtId="4" fontId="51" fillId="0" borderId="4" xfId="0" applyNumberFormat="1" applyFont="1" applyBorder="1" applyAlignment="1">
      <alignment horizontal="center"/>
    </xf>
    <xf numFmtId="0" fontId="7" fillId="0" borderId="0" xfId="0" applyFont="1"/>
    <xf numFmtId="31" fontId="7" fillId="0" borderId="0" xfId="0" applyNumberFormat="1" applyFont="1"/>
    <xf numFmtId="0" fontId="54" fillId="0" borderId="0" xfId="0" applyFont="1" applyAlignment="1">
      <alignment vertical="center"/>
    </xf>
    <xf numFmtId="31" fontId="54" fillId="0" borderId="0" xfId="0" applyNumberFormat="1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horizontal="right" vertical="center"/>
    </xf>
    <xf numFmtId="0" fontId="5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79" fontId="3" fillId="0" borderId="1" xfId="0" applyNumberFormat="1" applyFont="1" applyBorder="1" applyAlignment="1">
      <alignment horizontal="center"/>
    </xf>
    <xf numFmtId="179" fontId="3" fillId="0" borderId="3" xfId="0" applyNumberFormat="1" applyFont="1" applyBorder="1" applyAlignment="1">
      <alignment horizontal="center"/>
    </xf>
    <xf numFmtId="0" fontId="35" fillId="0" borderId="4" xfId="0" applyFont="1" applyBorder="1" applyAlignment="1">
      <alignment horizontal="left"/>
    </xf>
    <xf numFmtId="0" fontId="37" fillId="0" borderId="1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9" fillId="0" borderId="4" xfId="0" applyFont="1" applyBorder="1"/>
    <xf numFmtId="0" fontId="3" fillId="0" borderId="4" xfId="0" applyFont="1" applyBorder="1"/>
    <xf numFmtId="0" fontId="39" fillId="0" borderId="4" xfId="0" applyFont="1" applyBorder="1" applyAlignment="1">
      <alignment wrapText="1"/>
    </xf>
    <xf numFmtId="0" fontId="47" fillId="0" borderId="4" xfId="0" applyFont="1" applyBorder="1"/>
    <xf numFmtId="0" fontId="9" fillId="0" borderId="4" xfId="0" applyFont="1" applyBorder="1"/>
    <xf numFmtId="49" fontId="52" fillId="0" borderId="1" xfId="0" applyNumberFormat="1" applyFont="1" applyBorder="1" applyAlignment="1">
      <alignment horizontal="left" wrapText="1"/>
    </xf>
    <xf numFmtId="49" fontId="52" fillId="0" borderId="2" xfId="0" applyNumberFormat="1" applyFont="1" applyBorder="1" applyAlignment="1">
      <alignment horizontal="left" wrapText="1"/>
    </xf>
    <xf numFmtId="49" fontId="52" fillId="0" borderId="3" xfId="0" applyNumberFormat="1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179" fontId="22" fillId="0" borderId="4" xfId="0" applyNumberFormat="1" applyFont="1" applyBorder="1" applyAlignment="1">
      <alignment horizontal="center" vertical="center"/>
    </xf>
    <xf numFmtId="179" fontId="22" fillId="0" borderId="4" xfId="0" applyNumberFormat="1" applyFont="1" applyBorder="1" applyAlignment="1">
      <alignment horizontal="left" vertical="center"/>
    </xf>
    <xf numFmtId="182" fontId="22" fillId="0" borderId="4" xfId="0" applyNumberFormat="1" applyFont="1" applyBorder="1" applyAlignment="1">
      <alignment horizontal="center" vertical="center" shrinkToFit="1"/>
    </xf>
    <xf numFmtId="182" fontId="6" fillId="0" borderId="4" xfId="0" applyNumberFormat="1" applyFont="1" applyBorder="1" applyAlignment="1">
      <alignment horizontal="center" vertical="center" shrinkToFit="1"/>
    </xf>
    <xf numFmtId="182" fontId="6" fillId="0" borderId="4" xfId="0" applyNumberFormat="1" applyFont="1" applyBorder="1" applyAlignment="1">
      <alignment horizontal="center" shrinkToFit="1"/>
    </xf>
    <xf numFmtId="179" fontId="21" fillId="0" borderId="9" xfId="0" applyNumberFormat="1" applyFont="1" applyBorder="1" applyAlignment="1">
      <alignment horizontal="center" vertical="center"/>
    </xf>
    <xf numFmtId="179" fontId="21" fillId="0" borderId="10" xfId="0" applyNumberFormat="1" applyFont="1" applyBorder="1" applyAlignment="1">
      <alignment horizontal="left" vertical="center"/>
    </xf>
    <xf numFmtId="179" fontId="21" fillId="0" borderId="11" xfId="0" applyNumberFormat="1" applyFont="1" applyBorder="1" applyAlignment="1">
      <alignment horizontal="left" vertical="center"/>
    </xf>
    <xf numFmtId="187" fontId="9" fillId="0" borderId="9" xfId="0" applyNumberFormat="1" applyFont="1" applyBorder="1" applyAlignment="1">
      <alignment horizontal="center" vertical="center"/>
    </xf>
    <xf numFmtId="181" fontId="9" fillId="0" borderId="10" xfId="0" applyNumberFormat="1" applyFont="1" applyBorder="1" applyAlignment="1">
      <alignment horizontal="center" vertical="center"/>
    </xf>
    <xf numFmtId="181" fontId="9" fillId="0" borderId="11" xfId="0" applyNumberFormat="1" applyFont="1" applyBorder="1" applyAlignment="1">
      <alignment horizontal="center" vertical="center"/>
    </xf>
    <xf numFmtId="181" fontId="9" fillId="0" borderId="9" xfId="0" applyNumberFormat="1" applyFont="1" applyBorder="1" applyAlignment="1">
      <alignment horizontal="center" vertical="center"/>
    </xf>
    <xf numFmtId="181" fontId="9" fillId="0" borderId="4" xfId="0" applyNumberFormat="1" applyFont="1" applyBorder="1" applyAlignment="1">
      <alignment horizontal="center" vertical="center"/>
    </xf>
    <xf numFmtId="181" fontId="9" fillId="0" borderId="11" xfId="0" applyNumberFormat="1" applyFont="1" applyBorder="1" applyAlignment="1">
      <alignment horizontal="center"/>
    </xf>
    <xf numFmtId="179" fontId="14" fillId="0" borderId="1" xfId="0" applyNumberFormat="1" applyFont="1" applyBorder="1" applyAlignment="1">
      <alignment horizontal="left" vertical="center"/>
    </xf>
    <xf numFmtId="179" fontId="14" fillId="0" borderId="2" xfId="0" applyNumberFormat="1" applyFont="1" applyBorder="1" applyAlignment="1">
      <alignment horizontal="left" vertical="center"/>
    </xf>
    <xf numFmtId="179" fontId="14" fillId="0" borderId="3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22" fillId="5" borderId="2" xfId="0" applyFont="1" applyFill="1" applyBorder="1" applyAlignment="1">
      <alignment horizontal="left" vertical="center"/>
    </xf>
    <xf numFmtId="187" fontId="22" fillId="5" borderId="2" xfId="0" applyNumberFormat="1" applyFont="1" applyFill="1" applyBorder="1" applyAlignment="1">
      <alignment horizontal="left" vertical="center"/>
    </xf>
    <xf numFmtId="0" fontId="22" fillId="5" borderId="4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179" fontId="22" fillId="0" borderId="1" xfId="0" applyNumberFormat="1" applyFont="1" applyBorder="1" applyAlignment="1">
      <alignment horizontal="left" vertical="center"/>
    </xf>
    <xf numFmtId="179" fontId="22" fillId="0" borderId="2" xfId="0" applyNumberFormat="1" applyFont="1" applyBorder="1" applyAlignment="1">
      <alignment horizontal="left" vertical="center"/>
    </xf>
    <xf numFmtId="179" fontId="22" fillId="0" borderId="3" xfId="0" applyNumberFormat="1" applyFont="1" applyBorder="1" applyAlignment="1">
      <alignment horizontal="left" vertical="center"/>
    </xf>
    <xf numFmtId="181" fontId="22" fillId="0" borderId="1" xfId="0" applyNumberFormat="1" applyFont="1" applyBorder="1" applyAlignment="1">
      <alignment horizontal="center" vertical="center"/>
    </xf>
    <xf numFmtId="181" fontId="22" fillId="0" borderId="4" xfId="0" applyNumberFormat="1" applyFont="1" applyBorder="1" applyAlignment="1">
      <alignment horizontal="center" vertical="center"/>
    </xf>
    <xf numFmtId="181" fontId="22" fillId="0" borderId="3" xfId="0" applyNumberFormat="1" applyFont="1" applyBorder="1" applyAlignment="1">
      <alignment horizontal="center"/>
    </xf>
    <xf numFmtId="179" fontId="22" fillId="7" borderId="1" xfId="0" applyNumberFormat="1" applyFont="1" applyFill="1" applyBorder="1" applyAlignment="1">
      <alignment horizontal="left" vertical="center"/>
    </xf>
    <xf numFmtId="179" fontId="22" fillId="7" borderId="2" xfId="0" applyNumberFormat="1" applyFont="1" applyFill="1" applyBorder="1" applyAlignment="1">
      <alignment horizontal="left" vertical="center"/>
    </xf>
    <xf numFmtId="179" fontId="22" fillId="7" borderId="3" xfId="0" applyNumberFormat="1" applyFont="1" applyFill="1" applyBorder="1" applyAlignment="1">
      <alignment horizontal="left" vertical="center"/>
    </xf>
    <xf numFmtId="179" fontId="6" fillId="0" borderId="1" xfId="0" applyNumberFormat="1" applyFont="1" applyBorder="1" applyAlignment="1">
      <alignment horizontal="left" vertical="center"/>
    </xf>
    <xf numFmtId="179" fontId="6" fillId="0" borderId="2" xfId="0" applyNumberFormat="1" applyFont="1" applyBorder="1" applyAlignment="1">
      <alignment horizontal="left" vertical="center"/>
    </xf>
    <xf numFmtId="179" fontId="6" fillId="0" borderId="3" xfId="0" applyNumberFormat="1" applyFont="1" applyBorder="1" applyAlignment="1">
      <alignment horizontal="left" vertical="center"/>
    </xf>
    <xf numFmtId="181" fontId="3" fillId="3" borderId="1" xfId="0" applyNumberFormat="1" applyFont="1" applyFill="1" applyBorder="1" applyAlignment="1">
      <alignment horizontal="center" vertical="center"/>
    </xf>
    <xf numFmtId="181" fontId="3" fillId="3" borderId="4" xfId="0" applyNumberFormat="1" applyFont="1" applyFill="1" applyBorder="1" applyAlignment="1">
      <alignment horizontal="center" vertical="center"/>
    </xf>
    <xf numFmtId="181" fontId="3" fillId="3" borderId="3" xfId="0" applyNumberFormat="1" applyFont="1" applyFill="1" applyBorder="1" applyAlignment="1">
      <alignment horizontal="center"/>
    </xf>
    <xf numFmtId="0" fontId="22" fillId="5" borderId="3" xfId="0" applyFont="1" applyFill="1" applyBorder="1" applyAlignment="1">
      <alignment horizontal="left" vertical="center"/>
    </xf>
    <xf numFmtId="181" fontId="22" fillId="8" borderId="1" xfId="0" applyNumberFormat="1" applyFont="1" applyFill="1" applyBorder="1" applyAlignment="1">
      <alignment horizontal="center" vertical="center"/>
    </xf>
    <xf numFmtId="181" fontId="22" fillId="8" borderId="4" xfId="0" applyNumberFormat="1" applyFont="1" applyFill="1" applyBorder="1" applyAlignment="1">
      <alignment horizontal="center" vertical="center"/>
    </xf>
    <xf numFmtId="181" fontId="22" fillId="8" borderId="3" xfId="0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vertical="center"/>
    </xf>
    <xf numFmtId="187" fontId="22" fillId="5" borderId="2" xfId="0" applyNumberFormat="1" applyFont="1" applyFill="1" applyBorder="1" applyAlignment="1">
      <alignment vertical="center"/>
    </xf>
    <xf numFmtId="0" fontId="22" fillId="5" borderId="3" xfId="0" applyFont="1" applyFill="1" applyBorder="1"/>
    <xf numFmtId="179" fontId="22" fillId="8" borderId="1" xfId="0" applyNumberFormat="1" applyFont="1" applyFill="1" applyBorder="1" applyAlignment="1">
      <alignment horizontal="left" vertical="center" wrapText="1"/>
    </xf>
    <xf numFmtId="179" fontId="22" fillId="8" borderId="2" xfId="0" applyNumberFormat="1" applyFont="1" applyFill="1" applyBorder="1" applyAlignment="1">
      <alignment horizontal="left" vertical="center" wrapText="1"/>
    </xf>
    <xf numFmtId="179" fontId="22" fillId="8" borderId="3" xfId="0" applyNumberFormat="1" applyFont="1" applyFill="1" applyBorder="1" applyAlignment="1">
      <alignment horizontal="left" vertical="center" wrapText="1"/>
    </xf>
    <xf numFmtId="181" fontId="22" fillId="8" borderId="3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181" fontId="3" fillId="3" borderId="9" xfId="0" applyNumberFormat="1" applyFont="1" applyFill="1" applyBorder="1" applyAlignment="1">
      <alignment horizontal="center" vertical="center"/>
    </xf>
    <xf numFmtId="181" fontId="3" fillId="3" borderId="8" xfId="0" applyNumberFormat="1" applyFont="1" applyFill="1" applyBorder="1" applyAlignment="1">
      <alignment horizontal="center" vertical="center"/>
    </xf>
    <xf numFmtId="181" fontId="3" fillId="3" borderId="11" xfId="0" applyNumberFormat="1" applyFont="1" applyFill="1" applyBorder="1" applyAlignment="1">
      <alignment horizontal="center"/>
    </xf>
    <xf numFmtId="179" fontId="22" fillId="8" borderId="1" xfId="0" applyNumberFormat="1" applyFont="1" applyFill="1" applyBorder="1" applyAlignment="1">
      <alignment horizontal="left"/>
    </xf>
    <xf numFmtId="179" fontId="22" fillId="8" borderId="2" xfId="0" applyNumberFormat="1" applyFont="1" applyFill="1" applyBorder="1" applyAlignment="1">
      <alignment horizontal="left"/>
    </xf>
    <xf numFmtId="179" fontId="22" fillId="8" borderId="3" xfId="0" applyNumberFormat="1" applyFont="1" applyFill="1" applyBorder="1" applyAlignment="1">
      <alignment horizontal="left"/>
    </xf>
    <xf numFmtId="181" fontId="22" fillId="8" borderId="1" xfId="0" applyNumberFormat="1" applyFont="1" applyFill="1" applyBorder="1" applyAlignment="1">
      <alignment horizontal="center"/>
    </xf>
    <xf numFmtId="181" fontId="22" fillId="8" borderId="4" xfId="0" applyNumberFormat="1" applyFont="1" applyFill="1" applyBorder="1" applyAlignment="1">
      <alignment horizontal="center"/>
    </xf>
    <xf numFmtId="181" fontId="22" fillId="8" borderId="2" xfId="0" applyNumberFormat="1" applyFont="1" applyFill="1" applyBorder="1" applyAlignment="1">
      <alignment horizontal="center"/>
    </xf>
    <xf numFmtId="179" fontId="22" fillId="0" borderId="1" xfId="0" applyNumberFormat="1" applyFont="1" applyBorder="1" applyAlignment="1">
      <alignment horizontal="left"/>
    </xf>
    <xf numFmtId="179" fontId="22" fillId="0" borderId="2" xfId="0" applyNumberFormat="1" applyFont="1" applyBorder="1" applyAlignment="1">
      <alignment horizontal="left"/>
    </xf>
    <xf numFmtId="179" fontId="22" fillId="0" borderId="3" xfId="0" applyNumberFormat="1" applyFont="1" applyBorder="1" applyAlignment="1">
      <alignment horizontal="left"/>
    </xf>
    <xf numFmtId="181" fontId="22" fillId="0" borderId="1" xfId="0" applyNumberFormat="1" applyFont="1" applyBorder="1" applyAlignment="1">
      <alignment horizontal="center"/>
    </xf>
    <xf numFmtId="181" fontId="22" fillId="0" borderId="4" xfId="0" applyNumberFormat="1" applyFont="1" applyBorder="1" applyAlignment="1">
      <alignment horizontal="center"/>
    </xf>
    <xf numFmtId="181" fontId="22" fillId="0" borderId="2" xfId="0" applyNumberFormat="1" applyFont="1" applyBorder="1" applyAlignment="1">
      <alignment horizontal="center"/>
    </xf>
    <xf numFmtId="179" fontId="22" fillId="8" borderId="1" xfId="0" applyNumberFormat="1" applyFont="1" applyFill="1" applyBorder="1" applyAlignment="1">
      <alignment horizontal="left" wrapText="1"/>
    </xf>
    <xf numFmtId="179" fontId="22" fillId="8" borderId="2" xfId="0" applyNumberFormat="1" applyFont="1" applyFill="1" applyBorder="1" applyAlignment="1">
      <alignment horizontal="left" wrapText="1"/>
    </xf>
    <xf numFmtId="179" fontId="22" fillId="8" borderId="3" xfId="0" applyNumberFormat="1" applyFont="1" applyFill="1" applyBorder="1" applyAlignment="1">
      <alignment horizontal="left" wrapText="1"/>
    </xf>
    <xf numFmtId="181" fontId="6" fillId="3" borderId="1" xfId="0" applyNumberFormat="1" applyFont="1" applyFill="1" applyBorder="1" applyAlignment="1">
      <alignment horizontal="center" vertical="center"/>
    </xf>
    <xf numFmtId="181" fontId="6" fillId="3" borderId="4" xfId="0" applyNumberFormat="1" applyFont="1" applyFill="1" applyBorder="1" applyAlignment="1">
      <alignment horizontal="center" vertical="center"/>
    </xf>
    <xf numFmtId="181" fontId="6" fillId="3" borderId="3" xfId="0" applyNumberFormat="1" applyFont="1" applyFill="1" applyBorder="1" applyAlignment="1">
      <alignment horizontal="center"/>
    </xf>
    <xf numFmtId="179" fontId="6" fillId="0" borderId="13" xfId="0" applyNumberFormat="1" applyFont="1" applyBorder="1" applyAlignment="1">
      <alignment horizontal="left" vertical="center"/>
    </xf>
    <xf numFmtId="179" fontId="6" fillId="0" borderId="12" xfId="0" applyNumberFormat="1" applyFont="1" applyBorder="1" applyAlignment="1">
      <alignment horizontal="left" vertical="center"/>
    </xf>
    <xf numFmtId="179" fontId="6" fillId="0" borderId="14" xfId="0" applyNumberFormat="1" applyFont="1" applyBorder="1" applyAlignment="1">
      <alignment horizontal="left" vertical="center"/>
    </xf>
    <xf numFmtId="181" fontId="9" fillId="9" borderId="13" xfId="0" applyNumberFormat="1" applyFont="1" applyFill="1" applyBorder="1" applyAlignment="1">
      <alignment horizontal="center" vertical="center"/>
    </xf>
    <xf numFmtId="181" fontId="9" fillId="9" borderId="7" xfId="0" applyNumberFormat="1" applyFont="1" applyFill="1" applyBorder="1" applyAlignment="1">
      <alignment horizontal="center" vertical="center"/>
    </xf>
    <xf numFmtId="181" fontId="9" fillId="9" borderId="14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87" fontId="9" fillId="0" borderId="0" xfId="0" applyNumberFormat="1" applyFont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187" fontId="9" fillId="0" borderId="10" xfId="0" applyNumberFormat="1" applyFont="1" applyBorder="1" applyAlignment="1">
      <alignment horizontal="left" vertical="center"/>
    </xf>
    <xf numFmtId="179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6" fillId="0" borderId="0" xfId="0" applyNumberFormat="1" applyFont="1" applyAlignment="1">
      <alignment horizontal="left"/>
    </xf>
    <xf numFmtId="179" fontId="3" fillId="0" borderId="0" xfId="0" applyNumberFormat="1" applyFont="1" applyAlignment="1">
      <alignment horizontal="left" vertical="center" wrapText="1"/>
    </xf>
    <xf numFmtId="182" fontId="22" fillId="0" borderId="1" xfId="0" applyNumberFormat="1" applyFont="1" applyBorder="1" applyAlignment="1">
      <alignment horizontal="center" vertical="center" shrinkToFit="1"/>
    </xf>
    <xf numFmtId="182" fontId="22" fillId="0" borderId="2" xfId="0" applyNumberFormat="1" applyFont="1" applyBorder="1" applyAlignment="1">
      <alignment horizontal="center" vertical="center" shrinkToFit="1"/>
    </xf>
    <xf numFmtId="182" fontId="22" fillId="0" borderId="3" xfId="0" applyNumberFormat="1" applyFont="1" applyBorder="1" applyAlignment="1">
      <alignment horizontal="center" vertical="center" shrinkToFit="1"/>
    </xf>
    <xf numFmtId="179" fontId="21" fillId="0" borderId="1" xfId="0" applyNumberFormat="1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181" fontId="5" fillId="0" borderId="1" xfId="0" applyNumberFormat="1" applyFont="1" applyBorder="1" applyAlignment="1">
      <alignment horizontal="center"/>
    </xf>
    <xf numFmtId="181" fontId="5" fillId="0" borderId="2" xfId="0" applyNumberFormat="1" applyFont="1" applyBorder="1" applyAlignment="1">
      <alignment horizontal="center"/>
    </xf>
    <xf numFmtId="181" fontId="5" fillId="0" borderId="3" xfId="0" applyNumberFormat="1" applyFont="1" applyBorder="1" applyAlignment="1">
      <alignment horizontal="center"/>
    </xf>
    <xf numFmtId="179" fontId="24" fillId="0" borderId="1" xfId="0" applyNumberFormat="1" applyFont="1" applyBorder="1"/>
    <xf numFmtId="0" fontId="9" fillId="0" borderId="2" xfId="0" applyFont="1" applyBorder="1"/>
    <xf numFmtId="0" fontId="9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181" fontId="22" fillId="0" borderId="1" xfId="0" applyNumberFormat="1" applyFont="1" applyBorder="1" applyAlignment="1">
      <alignment horizontal="center" wrapText="1"/>
    </xf>
    <xf numFmtId="181" fontId="22" fillId="0" borderId="3" xfId="0" applyNumberFormat="1" applyFont="1" applyBorder="1" applyAlignment="1">
      <alignment horizontal="center" wrapText="1"/>
    </xf>
    <xf numFmtId="179" fontId="22" fillId="7" borderId="1" xfId="0" applyNumberFormat="1" applyFont="1" applyFill="1" applyBorder="1" applyAlignment="1">
      <alignment horizontal="left"/>
    </xf>
    <xf numFmtId="179" fontId="22" fillId="7" borderId="2" xfId="0" applyNumberFormat="1" applyFont="1" applyFill="1" applyBorder="1" applyAlignment="1">
      <alignment horizontal="left"/>
    </xf>
    <xf numFmtId="179" fontId="22" fillId="7" borderId="3" xfId="0" applyNumberFormat="1" applyFont="1" applyFill="1" applyBorder="1" applyAlignment="1">
      <alignment horizontal="left"/>
    </xf>
    <xf numFmtId="181" fontId="22" fillId="7" borderId="1" xfId="0" applyNumberFormat="1" applyFont="1" applyFill="1" applyBorder="1" applyAlignment="1">
      <alignment horizontal="center" wrapText="1"/>
    </xf>
    <xf numFmtId="181" fontId="22" fillId="7" borderId="3" xfId="0" applyNumberFormat="1" applyFont="1" applyFill="1" applyBorder="1" applyAlignment="1">
      <alignment horizontal="center" wrapText="1"/>
    </xf>
    <xf numFmtId="179" fontId="6" fillId="0" borderId="1" xfId="0" applyNumberFormat="1" applyFont="1" applyBorder="1" applyAlignment="1">
      <alignment horizontal="left"/>
    </xf>
    <xf numFmtId="179" fontId="6" fillId="0" borderId="2" xfId="0" applyNumberFormat="1" applyFont="1" applyBorder="1" applyAlignment="1">
      <alignment horizontal="left"/>
    </xf>
    <xf numFmtId="179" fontId="6" fillId="0" borderId="3" xfId="0" applyNumberFormat="1" applyFont="1" applyBorder="1" applyAlignment="1">
      <alignment horizontal="left"/>
    </xf>
    <xf numFmtId="181" fontId="14" fillId="0" borderId="1" xfId="0" applyNumberFormat="1" applyFont="1" applyBorder="1" applyAlignment="1">
      <alignment horizontal="center"/>
    </xf>
    <xf numFmtId="181" fontId="14" fillId="0" borderId="3" xfId="0" applyNumberFormat="1" applyFont="1" applyBorder="1" applyAlignment="1">
      <alignment horizontal="center"/>
    </xf>
    <xf numFmtId="181" fontId="5" fillId="0" borderId="1" xfId="0" applyNumberFormat="1" applyFont="1" applyBorder="1" applyAlignment="1">
      <alignment horizontal="left" vertical="center"/>
    </xf>
    <xf numFmtId="181" fontId="5" fillId="0" borderId="3" xfId="0" applyNumberFormat="1" applyFont="1" applyBorder="1" applyAlignment="1">
      <alignment horizontal="left" vertical="center"/>
    </xf>
    <xf numFmtId="181" fontId="9" fillId="0" borderId="1" xfId="0" applyNumberFormat="1" applyFont="1" applyBorder="1" applyAlignment="1">
      <alignment horizontal="center" vertical="center"/>
    </xf>
    <xf numFmtId="181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79" fontId="22" fillId="0" borderId="2" xfId="0" applyNumberFormat="1" applyFont="1" applyBorder="1" applyAlignment="1">
      <alignment horizontal="center" vertical="center" wrapText="1"/>
    </xf>
    <xf numFmtId="179" fontId="22" fillId="0" borderId="3" xfId="0" applyNumberFormat="1" applyFont="1" applyBorder="1" applyAlignment="1">
      <alignment horizontal="center" vertical="center" wrapText="1"/>
    </xf>
    <xf numFmtId="179" fontId="5" fillId="0" borderId="9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81" fontId="5" fillId="0" borderId="8" xfId="0" applyNumberFormat="1" applyFont="1" applyBorder="1" applyAlignment="1">
      <alignment horizontal="center" vertical="center"/>
    </xf>
    <xf numFmtId="179" fontId="24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181" fontId="22" fillId="7" borderId="1" xfId="0" applyNumberFormat="1" applyFont="1" applyFill="1" applyBorder="1" applyAlignment="1">
      <alignment horizontal="center" vertical="center" wrapText="1"/>
    </xf>
    <xf numFmtId="181" fontId="22" fillId="7" borderId="3" xfId="0" applyNumberFormat="1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left" vertical="center"/>
    </xf>
    <xf numFmtId="181" fontId="14" fillId="3" borderId="1" xfId="0" applyNumberFormat="1" applyFont="1" applyFill="1" applyBorder="1" applyAlignment="1">
      <alignment horizontal="center" vertical="center"/>
    </xf>
    <xf numFmtId="181" fontId="14" fillId="3" borderId="3" xfId="0" applyNumberFormat="1" applyFont="1" applyFill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/>
    </xf>
    <xf numFmtId="179" fontId="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7" fillId="4" borderId="6" xfId="1" applyFont="1" applyFill="1" applyBorder="1" applyAlignment="1">
      <alignment horizontal="center" vertical="center"/>
    </xf>
    <xf numFmtId="0" fontId="17" fillId="4" borderId="0" xfId="1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/>
    <xf numFmtId="178" fontId="18" fillId="0" borderId="1" xfId="0" applyNumberFormat="1" applyFont="1" applyBorder="1" applyAlignment="1">
      <alignment horizontal="center" vertical="center" wrapText="1"/>
    </xf>
    <xf numFmtId="178" fontId="16" fillId="0" borderId="2" xfId="0" applyNumberFormat="1" applyFont="1" applyBorder="1" applyAlignment="1">
      <alignment horizontal="center" vertical="center" wrapText="1"/>
    </xf>
    <xf numFmtId="178" fontId="16" fillId="0" borderId="3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79" fontId="18" fillId="0" borderId="7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0" borderId="0" xfId="0" applyFont="1" applyAlignment="1">
      <alignment horizontal="center"/>
    </xf>
    <xf numFmtId="187" fontId="56" fillId="0" borderId="4" xfId="0" applyNumberFormat="1" applyFont="1" applyBorder="1" applyAlignment="1">
      <alignment vertical="center"/>
    </xf>
    <xf numFmtId="179" fontId="22" fillId="0" borderId="1" xfId="0" applyNumberFormat="1" applyFont="1" applyBorder="1" applyAlignment="1">
      <alignment horizontal="left" vertical="center" wrapText="1"/>
    </xf>
    <xf numFmtId="179" fontId="22" fillId="0" borderId="2" xfId="0" applyNumberFormat="1" applyFont="1" applyBorder="1" applyAlignment="1">
      <alignment horizontal="left" vertical="center" wrapText="1"/>
    </xf>
    <xf numFmtId="179" fontId="22" fillId="0" borderId="3" xfId="0" applyNumberFormat="1" applyFont="1" applyBorder="1" applyAlignment="1">
      <alignment horizontal="left" vertical="center" wrapText="1"/>
    </xf>
  </cellXfs>
  <cellStyles count="6">
    <cellStyle name="0,0_x000d_&#10;NA_x000d_&#10;" xfId="2"/>
    <cellStyle name="常规" xfId="0" builtinId="0"/>
    <cellStyle name="常规 2" xfId="3"/>
    <cellStyle name="常规_mulv" xfId="4"/>
    <cellStyle name="常规_Sheet1" xfId="5"/>
    <cellStyle name="强调文字颜色 1" xfId="1" builtinId="29"/>
  </cellStyles>
  <dxfs count="0"/>
  <tableStyles count="0" defaultTableStyle="TableStyleMedium9" defaultPivotStyle="PivotStyleLight16"/>
  <colors>
    <mruColors>
      <color rgb="FF800000"/>
      <color rgb="FF333333"/>
      <color rgb="FF808080"/>
      <color rgb="FFC0C0C0"/>
      <color rgb="FF969696"/>
      <color rgb="FFFFFF99"/>
      <color rgb="FFFFFF00"/>
      <color rgb="FFFF0000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emf"/><Relationship Id="rId2" Type="http://schemas.openxmlformats.org/officeDocument/2006/relationships/image" Target="../media/image2.jpeg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wmf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emf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0.jpeg"/><Relationship Id="rId13" Type="http://schemas.openxmlformats.org/officeDocument/2006/relationships/image" Target="../media/image95.jpeg"/><Relationship Id="rId3" Type="http://schemas.openxmlformats.org/officeDocument/2006/relationships/image" Target="../media/image85.jpeg"/><Relationship Id="rId7" Type="http://schemas.openxmlformats.org/officeDocument/2006/relationships/image" Target="../media/image89.jpeg"/><Relationship Id="rId12" Type="http://schemas.openxmlformats.org/officeDocument/2006/relationships/image" Target="../media/image94.jpeg"/><Relationship Id="rId17" Type="http://schemas.openxmlformats.org/officeDocument/2006/relationships/image" Target="../media/image99.jpeg"/><Relationship Id="rId2" Type="http://schemas.openxmlformats.org/officeDocument/2006/relationships/image" Target="../media/image84.jpeg"/><Relationship Id="rId16" Type="http://schemas.openxmlformats.org/officeDocument/2006/relationships/image" Target="../media/image98.jpeg"/><Relationship Id="rId1" Type="http://schemas.openxmlformats.org/officeDocument/2006/relationships/image" Target="../media/image83.jpeg"/><Relationship Id="rId6" Type="http://schemas.openxmlformats.org/officeDocument/2006/relationships/image" Target="../media/image88.jpeg"/><Relationship Id="rId11" Type="http://schemas.openxmlformats.org/officeDocument/2006/relationships/image" Target="../media/image93.jpeg"/><Relationship Id="rId5" Type="http://schemas.openxmlformats.org/officeDocument/2006/relationships/image" Target="../media/image87.jpeg"/><Relationship Id="rId15" Type="http://schemas.openxmlformats.org/officeDocument/2006/relationships/image" Target="../media/image97.jpeg"/><Relationship Id="rId10" Type="http://schemas.openxmlformats.org/officeDocument/2006/relationships/image" Target="../media/image92.jpeg"/><Relationship Id="rId4" Type="http://schemas.openxmlformats.org/officeDocument/2006/relationships/image" Target="../media/image86.jpeg"/><Relationship Id="rId9" Type="http://schemas.openxmlformats.org/officeDocument/2006/relationships/image" Target="../media/image91.jpeg"/><Relationship Id="rId14" Type="http://schemas.openxmlformats.org/officeDocument/2006/relationships/image" Target="../media/image96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4.emf"/><Relationship Id="rId13" Type="http://schemas.openxmlformats.org/officeDocument/2006/relationships/image" Target="../media/image79.wmf"/><Relationship Id="rId3" Type="http://schemas.openxmlformats.org/officeDocument/2006/relationships/image" Target="../media/image69.emf"/><Relationship Id="rId7" Type="http://schemas.openxmlformats.org/officeDocument/2006/relationships/image" Target="../media/image73.emf"/><Relationship Id="rId12" Type="http://schemas.openxmlformats.org/officeDocument/2006/relationships/image" Target="../media/image78.emf"/><Relationship Id="rId2" Type="http://schemas.openxmlformats.org/officeDocument/2006/relationships/image" Target="../media/image68.wmf"/><Relationship Id="rId16" Type="http://schemas.openxmlformats.org/officeDocument/2006/relationships/image" Target="../media/image82.emf"/><Relationship Id="rId1" Type="http://schemas.openxmlformats.org/officeDocument/2006/relationships/image" Target="../media/image67.emf"/><Relationship Id="rId6" Type="http://schemas.openxmlformats.org/officeDocument/2006/relationships/image" Target="../media/image72.emf"/><Relationship Id="rId11" Type="http://schemas.openxmlformats.org/officeDocument/2006/relationships/image" Target="../media/image77.wmf"/><Relationship Id="rId5" Type="http://schemas.openxmlformats.org/officeDocument/2006/relationships/image" Target="../media/image71.emf"/><Relationship Id="rId15" Type="http://schemas.openxmlformats.org/officeDocument/2006/relationships/image" Target="../media/image81.emf"/><Relationship Id="rId10" Type="http://schemas.openxmlformats.org/officeDocument/2006/relationships/image" Target="../media/image76.emf"/><Relationship Id="rId4" Type="http://schemas.openxmlformats.org/officeDocument/2006/relationships/image" Target="../media/image70.emf"/><Relationship Id="rId9" Type="http://schemas.openxmlformats.org/officeDocument/2006/relationships/image" Target="../media/image75.emf"/><Relationship Id="rId14" Type="http://schemas.openxmlformats.org/officeDocument/2006/relationships/image" Target="../media/image8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152400</xdr:rowOff>
    </xdr:from>
    <xdr:to>
      <xdr:col>12</xdr:col>
      <xdr:colOff>0</xdr:colOff>
      <xdr:row>24</xdr:row>
      <xdr:rowOff>152400</xdr:rowOff>
    </xdr:to>
    <xdr:cxnSp macro="">
      <xdr:nvCxnSpPr>
        <xdr:cNvPr id="2" name="直接连接符 1"/>
        <xdr:cNvCxnSpPr/>
      </xdr:nvCxnSpPr>
      <xdr:spPr>
        <a:xfrm>
          <a:off x="685800" y="4495800"/>
          <a:ext cx="7543800" cy="0"/>
        </a:xfrm>
        <a:prstGeom prst="line">
          <a:avLst/>
        </a:prstGeom>
        <a:ln w="28575" cmpd="sng">
          <a:solidFill>
            <a:srgbClr val="8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17780</xdr:colOff>
      <xdr:row>2</xdr:row>
      <xdr:rowOff>89535</xdr:rowOff>
    </xdr:from>
    <xdr:to>
      <xdr:col>4</xdr:col>
      <xdr:colOff>2583815</xdr:colOff>
      <xdr:row>2</xdr:row>
      <xdr:rowOff>693420</xdr:rowOff>
    </xdr:to>
    <xdr:pic>
      <xdr:nvPicPr>
        <xdr:cNvPr id="16545" name="Picture 3"/>
        <xdr:cNvPicPr>
          <a:picLocks noChangeAspect="1"/>
        </xdr:cNvPicPr>
      </xdr:nvPicPr>
      <xdr:blipFill>
        <a:blip xmlns:r="http://schemas.openxmlformats.org/officeDocument/2006/relationships" r:embed="rId1"/>
        <a:srcRect t="49480" b="27083"/>
        <a:stretch>
          <a:fillRect/>
        </a:stretch>
      </xdr:blipFill>
      <xdr:spPr>
        <a:xfrm>
          <a:off x="4018280" y="907415"/>
          <a:ext cx="25660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12065</xdr:colOff>
      <xdr:row>2</xdr:row>
      <xdr:rowOff>119380</xdr:rowOff>
    </xdr:from>
    <xdr:to>
      <xdr:col>3</xdr:col>
      <xdr:colOff>0</xdr:colOff>
      <xdr:row>2</xdr:row>
      <xdr:rowOff>582930</xdr:rowOff>
    </xdr:to>
    <xdr:pic>
      <xdr:nvPicPr>
        <xdr:cNvPr id="16546" name="Picture 426" descr="小长城板1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657" t="23529" r="-1657" b="26103"/>
        <a:stretch>
          <a:fillRect/>
        </a:stretch>
      </xdr:blipFill>
      <xdr:spPr>
        <a:xfrm>
          <a:off x="1574165" y="937260"/>
          <a:ext cx="174053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222250</xdr:colOff>
      <xdr:row>3</xdr:row>
      <xdr:rowOff>203200</xdr:rowOff>
    </xdr:from>
    <xdr:to>
      <xdr:col>2</xdr:col>
      <xdr:colOff>1727200</xdr:colOff>
      <xdr:row>3</xdr:row>
      <xdr:rowOff>582930</xdr:rowOff>
    </xdr:to>
    <xdr:pic>
      <xdr:nvPicPr>
        <xdr:cNvPr id="16547" name="Picture 87" descr="小长城板3-Model副本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4350" y="1786255"/>
          <a:ext cx="150495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26035</xdr:colOff>
      <xdr:row>4</xdr:row>
      <xdr:rowOff>152400</xdr:rowOff>
    </xdr:from>
    <xdr:to>
      <xdr:col>4</xdr:col>
      <xdr:colOff>2622550</xdr:colOff>
      <xdr:row>4</xdr:row>
      <xdr:rowOff>711200</xdr:rowOff>
    </xdr:to>
    <xdr:pic>
      <xdr:nvPicPr>
        <xdr:cNvPr id="16548" name="Picture 4"/>
        <xdr:cNvPicPr>
          <a:picLocks noChangeAspect="1"/>
        </xdr:cNvPicPr>
      </xdr:nvPicPr>
      <xdr:blipFill>
        <a:blip xmlns:r="http://schemas.openxmlformats.org/officeDocument/2006/relationships" r:embed="rId4"/>
        <a:srcRect l="5940" t="37881" r="4753" b="36436"/>
        <a:stretch>
          <a:fillRect/>
        </a:stretch>
      </xdr:blipFill>
      <xdr:spPr>
        <a:xfrm>
          <a:off x="4026535" y="2500630"/>
          <a:ext cx="2596515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51435</xdr:colOff>
      <xdr:row>4</xdr:row>
      <xdr:rowOff>248285</xdr:rowOff>
    </xdr:from>
    <xdr:to>
      <xdr:col>3</xdr:col>
      <xdr:colOff>5715</xdr:colOff>
      <xdr:row>4</xdr:row>
      <xdr:rowOff>666750</xdr:rowOff>
    </xdr:to>
    <xdr:pic>
      <xdr:nvPicPr>
        <xdr:cNvPr id="16549" name="Picture 429" descr="大长城板1"/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2396" b="17355"/>
        <a:stretch>
          <a:fillRect/>
        </a:stretch>
      </xdr:blipFill>
      <xdr:spPr>
        <a:xfrm>
          <a:off x="1613535" y="2596515"/>
          <a:ext cx="170688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38735</xdr:colOff>
      <xdr:row>5</xdr:row>
      <xdr:rowOff>146685</xdr:rowOff>
    </xdr:from>
    <xdr:to>
      <xdr:col>5</xdr:col>
      <xdr:colOff>0</xdr:colOff>
      <xdr:row>5</xdr:row>
      <xdr:rowOff>648335</xdr:rowOff>
    </xdr:to>
    <xdr:pic>
      <xdr:nvPicPr>
        <xdr:cNvPr id="16550" name="Picture 13"/>
        <xdr:cNvPicPr>
          <a:picLocks noChangeAspect="1"/>
        </xdr:cNvPicPr>
      </xdr:nvPicPr>
      <xdr:blipFill>
        <a:blip xmlns:r="http://schemas.openxmlformats.org/officeDocument/2006/relationships" r:embed="rId6"/>
        <a:srcRect l="7538" t="18970" r="7413" b="47423"/>
        <a:stretch>
          <a:fillRect/>
        </a:stretch>
      </xdr:blipFill>
      <xdr:spPr>
        <a:xfrm>
          <a:off x="4039235" y="3260090"/>
          <a:ext cx="259651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</xdr:row>
      <xdr:rowOff>185420</xdr:rowOff>
    </xdr:from>
    <xdr:to>
      <xdr:col>4</xdr:col>
      <xdr:colOff>2560320</xdr:colOff>
      <xdr:row>6</xdr:row>
      <xdr:rowOff>636905</xdr:rowOff>
    </xdr:to>
    <xdr:pic>
      <xdr:nvPicPr>
        <xdr:cNvPr id="16551" name="Picture 5"/>
        <xdr:cNvPicPr>
          <a:picLocks noChangeAspect="1"/>
        </xdr:cNvPicPr>
      </xdr:nvPicPr>
      <xdr:blipFill>
        <a:blip xmlns:r="http://schemas.openxmlformats.org/officeDocument/2006/relationships" r:embed="rId7"/>
        <a:srcRect l="3644" t="22269" r="4900" b="34433"/>
        <a:stretch>
          <a:fillRect/>
        </a:stretch>
      </xdr:blipFill>
      <xdr:spPr>
        <a:xfrm>
          <a:off x="4134485" y="4064000"/>
          <a:ext cx="242633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208915</xdr:rowOff>
    </xdr:from>
    <xdr:to>
      <xdr:col>3</xdr:col>
      <xdr:colOff>0</xdr:colOff>
      <xdr:row>5</xdr:row>
      <xdr:rowOff>711200</xdr:rowOff>
    </xdr:to>
    <xdr:pic>
      <xdr:nvPicPr>
        <xdr:cNvPr id="16552" name="Picture 430" descr="大长城板2 QBI-22"/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BFBFB"/>
            </a:clrFrom>
            <a:clrTo>
              <a:srgbClr val="FBFBFB">
                <a:alpha val="0"/>
              </a:srgbClr>
            </a:clrTo>
          </a:clrChange>
        </a:blip>
        <a:srcRect l="-676" b="11224"/>
        <a:stretch>
          <a:fillRect/>
        </a:stretch>
      </xdr:blipFill>
      <xdr:spPr>
        <a:xfrm>
          <a:off x="1562100" y="3322320"/>
          <a:ext cx="17526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6</xdr:row>
      <xdr:rowOff>254000</xdr:rowOff>
    </xdr:from>
    <xdr:to>
      <xdr:col>2</xdr:col>
      <xdr:colOff>1701165</xdr:colOff>
      <xdr:row>6</xdr:row>
      <xdr:rowOff>633730</xdr:rowOff>
    </xdr:to>
    <xdr:pic>
      <xdr:nvPicPr>
        <xdr:cNvPr id="16553" name="Picture 431" descr="大长城板3"/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EFB"/>
            </a:clrFrom>
            <a:clrTo>
              <a:srgbClr val="FFFEFB">
                <a:alpha val="0"/>
              </a:srgbClr>
            </a:clrTo>
          </a:clrChange>
        </a:blip>
        <a:srcRect l="1299" t="17886" r="650" b="12195"/>
        <a:stretch>
          <a:fillRect/>
        </a:stretch>
      </xdr:blipFill>
      <xdr:spPr>
        <a:xfrm>
          <a:off x="1714500" y="4132580"/>
          <a:ext cx="154876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303530</xdr:colOff>
      <xdr:row>15</xdr:row>
      <xdr:rowOff>88265</xdr:rowOff>
    </xdr:from>
    <xdr:to>
      <xdr:col>4</xdr:col>
      <xdr:colOff>2367915</xdr:colOff>
      <xdr:row>15</xdr:row>
      <xdr:rowOff>519430</xdr:rowOff>
    </xdr:to>
    <xdr:pic>
      <xdr:nvPicPr>
        <xdr:cNvPr id="16554" name="Picture 7"/>
        <xdr:cNvPicPr>
          <a:picLocks noChangeAspect="1"/>
        </xdr:cNvPicPr>
      </xdr:nvPicPr>
      <xdr:blipFill>
        <a:blip xmlns:r="http://schemas.openxmlformats.org/officeDocument/2006/relationships" r:embed="rId10"/>
        <a:srcRect t="40639" r="629" b="20425"/>
        <a:stretch>
          <a:fillRect/>
        </a:stretch>
      </xdr:blipFill>
      <xdr:spPr>
        <a:xfrm>
          <a:off x="4304030" y="10639425"/>
          <a:ext cx="2064385" cy="43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584200</xdr:colOff>
      <xdr:row>43</xdr:row>
      <xdr:rowOff>31750</xdr:rowOff>
    </xdr:from>
    <xdr:to>
      <xdr:col>4</xdr:col>
      <xdr:colOff>1605915</xdr:colOff>
      <xdr:row>44</xdr:row>
      <xdr:rowOff>18415</xdr:rowOff>
    </xdr:to>
    <xdr:pic>
      <xdr:nvPicPr>
        <xdr:cNvPr id="16555" name="Picture 9"/>
        <xdr:cNvPicPr>
          <a:picLocks noChangeAspect="1"/>
        </xdr:cNvPicPr>
      </xdr:nvPicPr>
      <xdr:blipFill>
        <a:blip xmlns:r="http://schemas.openxmlformats.org/officeDocument/2006/relationships" r:embed="rId11"/>
        <a:srcRect l="20226" t="17410" r="9422" b="5095"/>
        <a:stretch>
          <a:fillRect/>
        </a:stretch>
      </xdr:blipFill>
      <xdr:spPr>
        <a:xfrm>
          <a:off x="4584700" y="28992830"/>
          <a:ext cx="1021715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324485</xdr:colOff>
      <xdr:row>17</xdr:row>
      <xdr:rowOff>95885</xdr:rowOff>
    </xdr:from>
    <xdr:to>
      <xdr:col>4</xdr:col>
      <xdr:colOff>2077085</xdr:colOff>
      <xdr:row>17</xdr:row>
      <xdr:rowOff>438785</xdr:rowOff>
    </xdr:to>
    <xdr:pic>
      <xdr:nvPicPr>
        <xdr:cNvPr id="16556" name="Picture 18"/>
        <xdr:cNvPicPr>
          <a:picLocks noChangeAspect="1"/>
        </xdr:cNvPicPr>
      </xdr:nvPicPr>
      <xdr:blipFill>
        <a:blip xmlns:r="http://schemas.openxmlformats.org/officeDocument/2006/relationships" r:embed="rId12"/>
        <a:srcRect l="1382" t="28453" r="12312" b="44124"/>
        <a:stretch>
          <a:fillRect/>
        </a:stretch>
      </xdr:blipFill>
      <xdr:spPr>
        <a:xfrm>
          <a:off x="4324985" y="11774170"/>
          <a:ext cx="17526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38735</xdr:colOff>
      <xdr:row>14</xdr:row>
      <xdr:rowOff>95250</xdr:rowOff>
    </xdr:from>
    <xdr:to>
      <xdr:col>4</xdr:col>
      <xdr:colOff>2560320</xdr:colOff>
      <xdr:row>14</xdr:row>
      <xdr:rowOff>591820</xdr:rowOff>
    </xdr:to>
    <xdr:pic>
      <xdr:nvPicPr>
        <xdr:cNvPr id="16557" name="Picture 24"/>
        <xdr:cNvPicPr>
          <a:picLocks noChangeAspect="1"/>
        </xdr:cNvPicPr>
      </xdr:nvPicPr>
      <xdr:blipFill>
        <a:blip xmlns:r="http://schemas.openxmlformats.org/officeDocument/2006/relationships" r:embed="rId13"/>
        <a:srcRect l="1021" t="36981" r="3827" b="35472"/>
        <a:stretch>
          <a:fillRect/>
        </a:stretch>
      </xdr:blipFill>
      <xdr:spPr>
        <a:xfrm>
          <a:off x="4039235" y="9966960"/>
          <a:ext cx="252158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406400</xdr:colOff>
      <xdr:row>24</xdr:row>
      <xdr:rowOff>38735</xdr:rowOff>
    </xdr:from>
    <xdr:to>
      <xdr:col>4</xdr:col>
      <xdr:colOff>2089785</xdr:colOff>
      <xdr:row>24</xdr:row>
      <xdr:rowOff>590550</xdr:rowOff>
    </xdr:to>
    <xdr:pic>
      <xdr:nvPicPr>
        <xdr:cNvPr id="16558" name="Picture 15"/>
        <xdr:cNvPicPr>
          <a:picLocks noChangeAspect="1"/>
        </xdr:cNvPicPr>
      </xdr:nvPicPr>
      <xdr:blipFill>
        <a:blip xmlns:r="http://schemas.openxmlformats.org/officeDocument/2006/relationships" r:embed="rId14"/>
        <a:srcRect l="10426" t="22505" r="9297" b="11678"/>
        <a:stretch>
          <a:fillRect/>
        </a:stretch>
      </xdr:blipFill>
      <xdr:spPr>
        <a:xfrm>
          <a:off x="4406900" y="16856710"/>
          <a:ext cx="168338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267335</xdr:colOff>
      <xdr:row>34</xdr:row>
      <xdr:rowOff>6350</xdr:rowOff>
    </xdr:from>
    <xdr:to>
      <xdr:col>4</xdr:col>
      <xdr:colOff>2102485</xdr:colOff>
      <xdr:row>34</xdr:row>
      <xdr:rowOff>541020</xdr:rowOff>
    </xdr:to>
    <xdr:pic>
      <xdr:nvPicPr>
        <xdr:cNvPr id="16559" name="Picture 67"/>
        <xdr:cNvPicPr>
          <a:picLocks noChangeAspect="1"/>
        </xdr:cNvPicPr>
      </xdr:nvPicPr>
      <xdr:blipFill>
        <a:blip xmlns:r="http://schemas.openxmlformats.org/officeDocument/2006/relationships" r:embed="rId15"/>
        <a:srcRect l="6659" t="27129" r="13316" b="21387"/>
        <a:stretch>
          <a:fillRect/>
        </a:stretch>
      </xdr:blipFill>
      <xdr:spPr>
        <a:xfrm>
          <a:off x="4267835" y="23439755"/>
          <a:ext cx="183515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615315</xdr:colOff>
      <xdr:row>37</xdr:row>
      <xdr:rowOff>17780</xdr:rowOff>
    </xdr:from>
    <xdr:to>
      <xdr:col>4</xdr:col>
      <xdr:colOff>1840230</xdr:colOff>
      <xdr:row>37</xdr:row>
      <xdr:rowOff>615315</xdr:rowOff>
    </xdr:to>
    <xdr:pic>
      <xdr:nvPicPr>
        <xdr:cNvPr id="16560" name="Picture 13"/>
        <xdr:cNvPicPr>
          <a:picLocks noChangeAspect="1"/>
        </xdr:cNvPicPr>
      </xdr:nvPicPr>
      <xdr:blipFill>
        <a:blip xmlns:r="http://schemas.openxmlformats.org/officeDocument/2006/relationships" r:embed="rId16"/>
        <a:srcRect l="18970" t="5945" r="15829" b="11040"/>
        <a:stretch>
          <a:fillRect/>
        </a:stretch>
      </xdr:blipFill>
      <xdr:spPr>
        <a:xfrm>
          <a:off x="4615815" y="25277445"/>
          <a:ext cx="122491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324485</xdr:colOff>
      <xdr:row>44</xdr:row>
      <xdr:rowOff>18415</xdr:rowOff>
    </xdr:from>
    <xdr:to>
      <xdr:col>4</xdr:col>
      <xdr:colOff>2190115</xdr:colOff>
      <xdr:row>44</xdr:row>
      <xdr:rowOff>565785</xdr:rowOff>
    </xdr:to>
    <xdr:pic>
      <xdr:nvPicPr>
        <xdr:cNvPr id="16561" name="Picture 46"/>
        <xdr:cNvPicPr>
          <a:picLocks noChangeAspect="1"/>
        </xdr:cNvPicPr>
      </xdr:nvPicPr>
      <xdr:blipFill>
        <a:blip xmlns:r="http://schemas.openxmlformats.org/officeDocument/2006/relationships" r:embed="rId17"/>
        <a:srcRect l="16080" t="31422" r="16708" b="28450"/>
        <a:stretch>
          <a:fillRect/>
        </a:stretch>
      </xdr:blipFill>
      <xdr:spPr>
        <a:xfrm>
          <a:off x="4324985" y="29411295"/>
          <a:ext cx="1865630" cy="54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368300</xdr:colOff>
      <xdr:row>35</xdr:row>
      <xdr:rowOff>12065</xdr:rowOff>
    </xdr:from>
    <xdr:to>
      <xdr:col>4</xdr:col>
      <xdr:colOff>2043430</xdr:colOff>
      <xdr:row>35</xdr:row>
      <xdr:rowOff>577850</xdr:rowOff>
    </xdr:to>
    <xdr:pic>
      <xdr:nvPicPr>
        <xdr:cNvPr id="16562" name="Picture 30"/>
        <xdr:cNvPicPr>
          <a:picLocks noChangeAspect="1"/>
        </xdr:cNvPicPr>
      </xdr:nvPicPr>
      <xdr:blipFill>
        <a:blip xmlns:r="http://schemas.openxmlformats.org/officeDocument/2006/relationships" r:embed="rId18"/>
        <a:srcRect l="19302" t="36032" r="31903" b="29150"/>
        <a:stretch>
          <a:fillRect/>
        </a:stretch>
      </xdr:blipFill>
      <xdr:spPr>
        <a:xfrm>
          <a:off x="4368800" y="24010620"/>
          <a:ext cx="1675130" cy="565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818515</xdr:colOff>
      <xdr:row>47</xdr:row>
      <xdr:rowOff>0</xdr:rowOff>
    </xdr:from>
    <xdr:to>
      <xdr:col>4</xdr:col>
      <xdr:colOff>1579880</xdr:colOff>
      <xdr:row>47</xdr:row>
      <xdr:rowOff>495935</xdr:rowOff>
    </xdr:to>
    <xdr:pic>
      <xdr:nvPicPr>
        <xdr:cNvPr id="16563" name="Picture 42"/>
        <xdr:cNvPicPr>
          <a:picLocks noChangeAspect="1"/>
        </xdr:cNvPicPr>
      </xdr:nvPicPr>
      <xdr:blipFill>
        <a:blip xmlns:r="http://schemas.openxmlformats.org/officeDocument/2006/relationships" r:embed="rId19"/>
        <a:srcRect l="11578" t="18652" r="33333" b="7773"/>
        <a:stretch>
          <a:fillRect/>
        </a:stretch>
      </xdr:blipFill>
      <xdr:spPr>
        <a:xfrm>
          <a:off x="4819015" y="31400115"/>
          <a:ext cx="7613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31750</xdr:rowOff>
    </xdr:from>
    <xdr:to>
      <xdr:col>5</xdr:col>
      <xdr:colOff>51435</xdr:colOff>
      <xdr:row>45</xdr:row>
      <xdr:rowOff>666115</xdr:rowOff>
    </xdr:to>
    <xdr:pic>
      <xdr:nvPicPr>
        <xdr:cNvPr id="16564" name="Picture 93"/>
        <xdr:cNvPicPr>
          <a:picLocks noChangeAspect="1"/>
        </xdr:cNvPicPr>
      </xdr:nvPicPr>
      <xdr:blipFill>
        <a:blip xmlns:r="http://schemas.openxmlformats.org/officeDocument/2006/relationships" r:embed="rId20"/>
        <a:srcRect t="33664" r="3679" b="31187"/>
        <a:stretch>
          <a:fillRect/>
        </a:stretch>
      </xdr:blipFill>
      <xdr:spPr>
        <a:xfrm>
          <a:off x="4000500" y="30023435"/>
          <a:ext cx="2686685" cy="63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424815</xdr:colOff>
      <xdr:row>39</xdr:row>
      <xdr:rowOff>44450</xdr:rowOff>
    </xdr:from>
    <xdr:to>
      <xdr:col>4</xdr:col>
      <xdr:colOff>2177415</xdr:colOff>
      <xdr:row>39</xdr:row>
      <xdr:rowOff>551815</xdr:rowOff>
    </xdr:to>
    <xdr:pic>
      <xdr:nvPicPr>
        <xdr:cNvPr id="16565" name="Picture 49" descr="L1DOQR6H`JBVNYH(BB1TJ(Q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425315" y="26720165"/>
          <a:ext cx="175260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324485</xdr:colOff>
      <xdr:row>39</xdr:row>
      <xdr:rowOff>507365</xdr:rowOff>
    </xdr:from>
    <xdr:to>
      <xdr:col>4</xdr:col>
      <xdr:colOff>2254250</xdr:colOff>
      <xdr:row>41</xdr:row>
      <xdr:rowOff>50165</xdr:rowOff>
    </xdr:to>
    <xdr:pic>
      <xdr:nvPicPr>
        <xdr:cNvPr id="16566" name="Picture 54"/>
        <xdr:cNvPicPr>
          <a:picLocks noChangeAspect="1"/>
        </xdr:cNvPicPr>
      </xdr:nvPicPr>
      <xdr:blipFill>
        <a:blip xmlns:r="http://schemas.openxmlformats.org/officeDocument/2006/relationships" r:embed="rId22"/>
        <a:srcRect l="23618" t="40552" r="15076" b="22081"/>
        <a:stretch>
          <a:fillRect/>
        </a:stretch>
      </xdr:blipFill>
      <xdr:spPr>
        <a:xfrm>
          <a:off x="4324985" y="27183080"/>
          <a:ext cx="1929765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42</xdr:row>
      <xdr:rowOff>31115</xdr:rowOff>
    </xdr:from>
    <xdr:to>
      <xdr:col>4</xdr:col>
      <xdr:colOff>2496185</xdr:colOff>
      <xdr:row>42</xdr:row>
      <xdr:rowOff>519430</xdr:rowOff>
    </xdr:to>
    <xdr:pic>
      <xdr:nvPicPr>
        <xdr:cNvPr id="16567" name="Picture 55"/>
        <xdr:cNvPicPr>
          <a:picLocks noChangeAspect="1"/>
        </xdr:cNvPicPr>
      </xdr:nvPicPr>
      <xdr:blipFill>
        <a:blip xmlns:r="http://schemas.openxmlformats.org/officeDocument/2006/relationships" r:embed="rId23"/>
        <a:srcRect l="7777" t="25504" r="15334" b="18457"/>
        <a:stretch>
          <a:fillRect/>
        </a:stretch>
      </xdr:blipFill>
      <xdr:spPr>
        <a:xfrm>
          <a:off x="4134485" y="28460065"/>
          <a:ext cx="23622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215900</xdr:colOff>
      <xdr:row>28</xdr:row>
      <xdr:rowOff>534670</xdr:rowOff>
    </xdr:from>
    <xdr:to>
      <xdr:col>4</xdr:col>
      <xdr:colOff>2272665</xdr:colOff>
      <xdr:row>30</xdr:row>
      <xdr:rowOff>12065</xdr:rowOff>
    </xdr:to>
    <xdr:pic>
      <xdr:nvPicPr>
        <xdr:cNvPr id="16568" name="Picture 56" descr="地板"/>
        <xdr:cNvPicPr>
          <a:picLocks noChangeAspect="1"/>
        </xdr:cNvPicPr>
      </xdr:nvPicPr>
      <xdr:blipFill>
        <a:blip xmlns:r="http://schemas.openxmlformats.org/officeDocument/2006/relationships" r:embed="rId24"/>
        <a:srcRect l="9947" t="30693" r="17801" b="26733"/>
        <a:stretch>
          <a:fillRect/>
        </a:stretch>
      </xdr:blipFill>
      <xdr:spPr>
        <a:xfrm>
          <a:off x="4216400" y="20032980"/>
          <a:ext cx="2056765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406400</xdr:colOff>
      <xdr:row>41</xdr:row>
      <xdr:rowOff>19685</xdr:rowOff>
    </xdr:from>
    <xdr:to>
      <xdr:col>4</xdr:col>
      <xdr:colOff>2236470</xdr:colOff>
      <xdr:row>41</xdr:row>
      <xdr:rowOff>553720</xdr:rowOff>
    </xdr:to>
    <xdr:pic>
      <xdr:nvPicPr>
        <xdr:cNvPr id="16569" name="Picture 57"/>
        <xdr:cNvPicPr>
          <a:picLocks noChangeAspect="1"/>
        </xdr:cNvPicPr>
      </xdr:nvPicPr>
      <xdr:blipFill>
        <a:blip xmlns:r="http://schemas.openxmlformats.org/officeDocument/2006/relationships" r:embed="rId25"/>
        <a:srcRect l="14268" t="46547" r="14539" b="11340"/>
        <a:stretch>
          <a:fillRect/>
        </a:stretch>
      </xdr:blipFill>
      <xdr:spPr>
        <a:xfrm>
          <a:off x="4406900" y="27893010"/>
          <a:ext cx="183007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267335</xdr:colOff>
      <xdr:row>30</xdr:row>
      <xdr:rowOff>113665</xdr:rowOff>
    </xdr:from>
    <xdr:to>
      <xdr:col>4</xdr:col>
      <xdr:colOff>2045970</xdr:colOff>
      <xdr:row>30</xdr:row>
      <xdr:rowOff>513080</xdr:rowOff>
    </xdr:to>
    <xdr:pic>
      <xdr:nvPicPr>
        <xdr:cNvPr id="16570" name="Picture 6"/>
        <xdr:cNvPicPr>
          <a:picLocks noChangeAspect="1"/>
        </xdr:cNvPicPr>
      </xdr:nvPicPr>
      <xdr:blipFill>
        <a:blip xmlns:r="http://schemas.openxmlformats.org/officeDocument/2006/relationships" r:embed="rId26"/>
        <a:srcRect l="11684" t="20807" r="5276" b="17622"/>
        <a:stretch>
          <a:fillRect/>
        </a:stretch>
      </xdr:blipFill>
      <xdr:spPr>
        <a:xfrm>
          <a:off x="4267835" y="20842605"/>
          <a:ext cx="1778635" cy="399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311150</xdr:colOff>
      <xdr:row>31</xdr:row>
      <xdr:rowOff>25400</xdr:rowOff>
    </xdr:from>
    <xdr:to>
      <xdr:col>4</xdr:col>
      <xdr:colOff>2082165</xdr:colOff>
      <xdr:row>31</xdr:row>
      <xdr:rowOff>595630</xdr:rowOff>
    </xdr:to>
    <xdr:pic>
      <xdr:nvPicPr>
        <xdr:cNvPr id="16571" name="Picture 14"/>
        <xdr:cNvPicPr>
          <a:picLocks noChangeAspect="1"/>
        </xdr:cNvPicPr>
      </xdr:nvPicPr>
      <xdr:blipFill>
        <a:blip xmlns:r="http://schemas.openxmlformats.org/officeDocument/2006/relationships" r:embed="rId27"/>
        <a:srcRect l="26884" t="33545" r="16960" b="33971"/>
        <a:stretch>
          <a:fillRect/>
        </a:stretch>
      </xdr:blipFill>
      <xdr:spPr>
        <a:xfrm>
          <a:off x="4311650" y="21386165"/>
          <a:ext cx="1771015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77470</xdr:colOff>
      <xdr:row>8</xdr:row>
      <xdr:rowOff>62865</xdr:rowOff>
    </xdr:from>
    <xdr:to>
      <xdr:col>5</xdr:col>
      <xdr:colOff>19050</xdr:colOff>
      <xdr:row>8</xdr:row>
      <xdr:rowOff>666750</xdr:rowOff>
    </xdr:to>
    <xdr:pic>
      <xdr:nvPicPr>
        <xdr:cNvPr id="16572" name="Picture 31"/>
        <xdr:cNvPicPr>
          <a:picLocks noChangeAspect="1"/>
        </xdr:cNvPicPr>
      </xdr:nvPicPr>
      <xdr:blipFill>
        <a:blip xmlns:r="http://schemas.openxmlformats.org/officeDocument/2006/relationships" r:embed="rId28"/>
        <a:srcRect l="2574" t="51086" r="4779" b="21739"/>
        <a:stretch>
          <a:fillRect/>
        </a:stretch>
      </xdr:blipFill>
      <xdr:spPr>
        <a:xfrm>
          <a:off x="4077970" y="5471795"/>
          <a:ext cx="257683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38735</xdr:colOff>
      <xdr:row>9</xdr:row>
      <xdr:rowOff>74930</xdr:rowOff>
    </xdr:from>
    <xdr:to>
      <xdr:col>4</xdr:col>
      <xdr:colOff>2578735</xdr:colOff>
      <xdr:row>9</xdr:row>
      <xdr:rowOff>678180</xdr:rowOff>
    </xdr:to>
    <xdr:pic>
      <xdr:nvPicPr>
        <xdr:cNvPr id="16573" name="Picture 32"/>
        <xdr:cNvPicPr>
          <a:picLocks noChangeAspect="1"/>
        </xdr:cNvPicPr>
      </xdr:nvPicPr>
      <xdr:blipFill>
        <a:blip xmlns:r="http://schemas.openxmlformats.org/officeDocument/2006/relationships" r:embed="rId29"/>
        <a:srcRect l="5179" t="36748" r="2789" b="40964"/>
        <a:stretch>
          <a:fillRect/>
        </a:stretch>
      </xdr:blipFill>
      <xdr:spPr>
        <a:xfrm>
          <a:off x="4039235" y="6249035"/>
          <a:ext cx="25400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10</xdr:row>
      <xdr:rowOff>74930</xdr:rowOff>
    </xdr:from>
    <xdr:to>
      <xdr:col>4</xdr:col>
      <xdr:colOff>2545080</xdr:colOff>
      <xdr:row>10</xdr:row>
      <xdr:rowOff>594995</xdr:rowOff>
    </xdr:to>
    <xdr:pic>
      <xdr:nvPicPr>
        <xdr:cNvPr id="16574" name="Picture 48"/>
        <xdr:cNvPicPr>
          <a:picLocks noChangeAspect="1"/>
        </xdr:cNvPicPr>
      </xdr:nvPicPr>
      <xdr:blipFill>
        <a:blip xmlns:r="http://schemas.openxmlformats.org/officeDocument/2006/relationships" r:embed="rId30"/>
        <a:srcRect l="4158" t="29700" r="8514" b="26224"/>
        <a:stretch>
          <a:fillRect/>
        </a:stretch>
      </xdr:blipFill>
      <xdr:spPr>
        <a:xfrm>
          <a:off x="4113530" y="7014210"/>
          <a:ext cx="2432050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11</xdr:row>
      <xdr:rowOff>95885</xdr:rowOff>
    </xdr:from>
    <xdr:to>
      <xdr:col>4</xdr:col>
      <xdr:colOff>2519680</xdr:colOff>
      <xdr:row>11</xdr:row>
      <xdr:rowOff>687705</xdr:rowOff>
    </xdr:to>
    <xdr:pic>
      <xdr:nvPicPr>
        <xdr:cNvPr id="16575" name="Picture 7"/>
        <xdr:cNvPicPr>
          <a:picLocks noChangeAspect="1"/>
        </xdr:cNvPicPr>
      </xdr:nvPicPr>
      <xdr:blipFill>
        <a:blip xmlns:r="http://schemas.openxmlformats.org/officeDocument/2006/relationships" r:embed="rId31"/>
        <a:srcRect t="43590" r="3044" b="25641"/>
        <a:stretch>
          <a:fillRect/>
        </a:stretch>
      </xdr:blipFill>
      <xdr:spPr>
        <a:xfrm>
          <a:off x="4113530" y="7800340"/>
          <a:ext cx="240665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7</xdr:row>
      <xdr:rowOff>134620</xdr:rowOff>
    </xdr:from>
    <xdr:to>
      <xdr:col>2</xdr:col>
      <xdr:colOff>1689100</xdr:colOff>
      <xdr:row>7</xdr:row>
      <xdr:rowOff>654685</xdr:rowOff>
    </xdr:to>
    <xdr:pic>
      <xdr:nvPicPr>
        <xdr:cNvPr id="16576" name="Picture 433" descr="QBI-30"/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8F3F0"/>
            </a:clrFrom>
            <a:clrTo>
              <a:srgbClr val="F8F3F0">
                <a:alpha val="0"/>
              </a:srgbClr>
            </a:clrTo>
          </a:clrChange>
        </a:blip>
        <a:srcRect l="6290" t="26085" r="35861" b="10092"/>
        <a:stretch>
          <a:fillRect/>
        </a:stretch>
      </xdr:blipFill>
      <xdr:spPr>
        <a:xfrm>
          <a:off x="1599565" y="4778375"/>
          <a:ext cx="1651635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70485</xdr:colOff>
      <xdr:row>10</xdr:row>
      <xdr:rowOff>101600</xdr:rowOff>
    </xdr:from>
    <xdr:to>
      <xdr:col>2</xdr:col>
      <xdr:colOff>1670685</xdr:colOff>
      <xdr:row>10</xdr:row>
      <xdr:rowOff>672465</xdr:rowOff>
    </xdr:to>
    <xdr:pic>
      <xdr:nvPicPr>
        <xdr:cNvPr id="16577" name="Picture 545" descr="平面板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632585" y="7040880"/>
          <a:ext cx="160020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70485</xdr:colOff>
      <xdr:row>11</xdr:row>
      <xdr:rowOff>322580</xdr:rowOff>
    </xdr:from>
    <xdr:to>
      <xdr:col>2</xdr:col>
      <xdr:colOff>1727200</xdr:colOff>
      <xdr:row>11</xdr:row>
      <xdr:rowOff>666750</xdr:rowOff>
    </xdr:to>
    <xdr:pic>
      <xdr:nvPicPr>
        <xdr:cNvPr id="16578" name="Picture 133" descr="细纹三角板副本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32585" y="8027035"/>
          <a:ext cx="1656715" cy="344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</xdr:colOff>
      <xdr:row>12</xdr:row>
      <xdr:rowOff>304800</xdr:rowOff>
    </xdr:from>
    <xdr:to>
      <xdr:col>2</xdr:col>
      <xdr:colOff>1733550</xdr:colOff>
      <xdr:row>12</xdr:row>
      <xdr:rowOff>660400</xdr:rowOff>
    </xdr:to>
    <xdr:pic>
      <xdr:nvPicPr>
        <xdr:cNvPr id="16579" name="Picture 544" descr="70装饰条板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581150" y="8774430"/>
          <a:ext cx="171450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31</xdr:row>
      <xdr:rowOff>88265</xdr:rowOff>
    </xdr:from>
    <xdr:to>
      <xdr:col>2</xdr:col>
      <xdr:colOff>1511300</xdr:colOff>
      <xdr:row>31</xdr:row>
      <xdr:rowOff>558165</xdr:rowOff>
    </xdr:to>
    <xdr:pic>
      <xdr:nvPicPr>
        <xdr:cNvPr id="16580" name="Picture 457" descr="DSCF4284"/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3637" t="32222" r="19255" b="827"/>
        <a:stretch>
          <a:fillRect/>
        </a:stretch>
      </xdr:blipFill>
      <xdr:spPr>
        <a:xfrm>
          <a:off x="1796415" y="21449030"/>
          <a:ext cx="127698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30</xdr:row>
      <xdr:rowOff>165100</xdr:rowOff>
    </xdr:from>
    <xdr:to>
      <xdr:col>2</xdr:col>
      <xdr:colOff>1649730</xdr:colOff>
      <xdr:row>30</xdr:row>
      <xdr:rowOff>577215</xdr:rowOff>
    </xdr:to>
    <xdr:pic>
      <xdr:nvPicPr>
        <xdr:cNvPr id="16581" name="图片 55" descr="1副本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33550" y="20894040"/>
          <a:ext cx="1478280" cy="4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222250</xdr:colOff>
      <xdr:row>32</xdr:row>
      <xdr:rowOff>94615</xdr:rowOff>
    </xdr:from>
    <xdr:to>
      <xdr:col>2</xdr:col>
      <xdr:colOff>1574800</xdr:colOff>
      <xdr:row>32</xdr:row>
      <xdr:rowOff>665480</xdr:rowOff>
    </xdr:to>
    <xdr:pic>
      <xdr:nvPicPr>
        <xdr:cNvPr id="16582" name="Picture 551" descr="户外地板8"/>
        <xdr:cNvPicPr>
          <a:picLocks noChangeAspect="1"/>
        </xdr:cNvPicPr>
      </xdr:nvPicPr>
      <xdr:blipFill>
        <a:blip xmlns:r="http://schemas.openxmlformats.org/officeDocument/2006/relationships" r:embed="rId38"/>
        <a:srcRect l="10646" t="18004" r="26321" b="30206"/>
        <a:stretch>
          <a:fillRect/>
        </a:stretch>
      </xdr:blipFill>
      <xdr:spPr>
        <a:xfrm>
          <a:off x="1784350" y="22101810"/>
          <a:ext cx="135255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95885</xdr:colOff>
      <xdr:row>33</xdr:row>
      <xdr:rowOff>158750</xdr:rowOff>
    </xdr:from>
    <xdr:to>
      <xdr:col>2</xdr:col>
      <xdr:colOff>1663700</xdr:colOff>
      <xdr:row>33</xdr:row>
      <xdr:rowOff>629285</xdr:rowOff>
    </xdr:to>
    <xdr:pic>
      <xdr:nvPicPr>
        <xdr:cNvPr id="16583" name="Picture 459" descr="decking 9"/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591" t="25621" r="20505" b="19835"/>
        <a:stretch>
          <a:fillRect/>
        </a:stretch>
      </xdr:blipFill>
      <xdr:spPr>
        <a:xfrm>
          <a:off x="1657985" y="22879050"/>
          <a:ext cx="156781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95885</xdr:colOff>
      <xdr:row>8</xdr:row>
      <xdr:rowOff>203200</xdr:rowOff>
    </xdr:from>
    <xdr:to>
      <xdr:col>2</xdr:col>
      <xdr:colOff>1677035</xdr:colOff>
      <xdr:row>8</xdr:row>
      <xdr:rowOff>678180</xdr:rowOff>
    </xdr:to>
    <xdr:pic>
      <xdr:nvPicPr>
        <xdr:cNvPr id="16584" name="Picture 139" descr="平面装饰板1副本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57985" y="5612130"/>
          <a:ext cx="158115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184785</xdr:colOff>
      <xdr:row>14</xdr:row>
      <xdr:rowOff>82550</xdr:rowOff>
    </xdr:from>
    <xdr:to>
      <xdr:col>2</xdr:col>
      <xdr:colOff>1682115</xdr:colOff>
      <xdr:row>15</xdr:row>
      <xdr:rowOff>6985</xdr:rowOff>
    </xdr:to>
    <xdr:pic>
      <xdr:nvPicPr>
        <xdr:cNvPr id="16585" name="Picture 435" descr="240#外墙装饰板"/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2098" t="18864" r="7971" b="9650"/>
        <a:stretch>
          <a:fillRect/>
        </a:stretch>
      </xdr:blipFill>
      <xdr:spPr>
        <a:xfrm>
          <a:off x="1746885" y="9954260"/>
          <a:ext cx="149733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234315</xdr:colOff>
      <xdr:row>15</xdr:row>
      <xdr:rowOff>18415</xdr:rowOff>
    </xdr:from>
    <xdr:to>
      <xdr:col>2</xdr:col>
      <xdr:colOff>1612265</xdr:colOff>
      <xdr:row>16</xdr:row>
      <xdr:rowOff>6350</xdr:rowOff>
    </xdr:to>
    <xdr:pic>
      <xdr:nvPicPr>
        <xdr:cNvPr id="16586" name="Picture 436" descr="180#外墙装饰板"/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7355" b="23140"/>
        <a:stretch>
          <a:fillRect/>
        </a:stretch>
      </xdr:blipFill>
      <xdr:spPr>
        <a:xfrm>
          <a:off x="1796415" y="10569575"/>
          <a:ext cx="1377950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16</xdr:row>
      <xdr:rowOff>64135</xdr:rowOff>
    </xdr:from>
    <xdr:to>
      <xdr:col>2</xdr:col>
      <xdr:colOff>1670685</xdr:colOff>
      <xdr:row>16</xdr:row>
      <xdr:rowOff>475615</xdr:rowOff>
    </xdr:to>
    <xdr:pic>
      <xdr:nvPicPr>
        <xdr:cNvPr id="16587" name="图片 57" descr="2副本.jpg"/>
        <xdr:cNvPicPr>
          <a:picLocks noChangeAspect="1"/>
        </xdr:cNvPicPr>
      </xdr:nvPicPr>
      <xdr:blipFill>
        <a:blip xmlns:r="http://schemas.openxmlformats.org/officeDocument/2006/relationships" r:embed="rId43"/>
        <a:srcRect t="17818" r="19989" b="11429"/>
        <a:stretch>
          <a:fillRect/>
        </a:stretch>
      </xdr:blipFill>
      <xdr:spPr>
        <a:xfrm>
          <a:off x="1733550" y="11196320"/>
          <a:ext cx="149923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16</xdr:row>
      <xdr:rowOff>527050</xdr:rowOff>
    </xdr:from>
    <xdr:to>
      <xdr:col>2</xdr:col>
      <xdr:colOff>1675765</xdr:colOff>
      <xdr:row>18</xdr:row>
      <xdr:rowOff>25400</xdr:rowOff>
    </xdr:to>
    <xdr:pic>
      <xdr:nvPicPr>
        <xdr:cNvPr id="16588" name="Picture 437" descr="叠式外墙板1"/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671" t="11765" r="671" b="18488"/>
        <a:stretch>
          <a:fillRect/>
        </a:stretch>
      </xdr:blipFill>
      <xdr:spPr>
        <a:xfrm>
          <a:off x="1714500" y="11659235"/>
          <a:ext cx="152336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208915</xdr:colOff>
      <xdr:row>18</xdr:row>
      <xdr:rowOff>63500</xdr:rowOff>
    </xdr:from>
    <xdr:to>
      <xdr:col>2</xdr:col>
      <xdr:colOff>1619250</xdr:colOff>
      <xdr:row>18</xdr:row>
      <xdr:rowOff>648335</xdr:rowOff>
    </xdr:to>
    <xdr:pic>
      <xdr:nvPicPr>
        <xdr:cNvPr id="16589" name="Picture 547"/>
        <xdr:cNvPicPr>
          <a:picLocks noChangeAspect="1"/>
        </xdr:cNvPicPr>
      </xdr:nvPicPr>
      <xdr:blipFill>
        <a:blip xmlns:r="http://schemas.openxmlformats.org/officeDocument/2006/relationships" r:embed="rId45"/>
        <a:srcRect l="12097" t="6711" b="9396"/>
        <a:stretch>
          <a:fillRect/>
        </a:stretch>
      </xdr:blipFill>
      <xdr:spPr>
        <a:xfrm>
          <a:off x="1771015" y="12273915"/>
          <a:ext cx="141033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628015</xdr:colOff>
      <xdr:row>20</xdr:row>
      <xdr:rowOff>17780</xdr:rowOff>
    </xdr:from>
    <xdr:to>
      <xdr:col>2</xdr:col>
      <xdr:colOff>1600200</xdr:colOff>
      <xdr:row>20</xdr:row>
      <xdr:rowOff>1118235</xdr:rowOff>
    </xdr:to>
    <xdr:pic>
      <xdr:nvPicPr>
        <xdr:cNvPr id="16590" name="Picture 508" descr="QBO-15"/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190115" y="13515975"/>
          <a:ext cx="972185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457200</xdr:colOff>
      <xdr:row>20</xdr:row>
      <xdr:rowOff>1021715</xdr:rowOff>
    </xdr:from>
    <xdr:to>
      <xdr:col>2</xdr:col>
      <xdr:colOff>1351915</xdr:colOff>
      <xdr:row>22</xdr:row>
      <xdr:rowOff>18415</xdr:rowOff>
    </xdr:to>
    <xdr:pic>
      <xdr:nvPicPr>
        <xdr:cNvPr id="16591" name="Picture 502" descr="QBI-17I"/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19300" y="14519910"/>
          <a:ext cx="894715" cy="84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22</xdr:row>
      <xdr:rowOff>51435</xdr:rowOff>
    </xdr:from>
    <xdr:to>
      <xdr:col>2</xdr:col>
      <xdr:colOff>1600200</xdr:colOff>
      <xdr:row>22</xdr:row>
      <xdr:rowOff>750570</xdr:rowOff>
    </xdr:to>
    <xdr:pic>
      <xdr:nvPicPr>
        <xdr:cNvPr id="16592" name="Picture 535" descr="未命名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85315" y="15399385"/>
          <a:ext cx="1276985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400685</xdr:colOff>
      <xdr:row>23</xdr:row>
      <xdr:rowOff>13335</xdr:rowOff>
    </xdr:from>
    <xdr:to>
      <xdr:col>2</xdr:col>
      <xdr:colOff>1410335</xdr:colOff>
      <xdr:row>24</xdr:row>
      <xdr:rowOff>12700</xdr:rowOff>
    </xdr:to>
    <xdr:pic>
      <xdr:nvPicPr>
        <xdr:cNvPr id="16593" name="Picture 504" descr="外六"/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77" t="23988" r="12549" b="-3041"/>
        <a:stretch>
          <a:fillRect/>
        </a:stretch>
      </xdr:blipFill>
      <xdr:spPr>
        <a:xfrm>
          <a:off x="1962785" y="16135985"/>
          <a:ext cx="1009650" cy="694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450215</xdr:colOff>
      <xdr:row>24</xdr:row>
      <xdr:rowOff>38735</xdr:rowOff>
    </xdr:from>
    <xdr:to>
      <xdr:col>2</xdr:col>
      <xdr:colOff>1377950</xdr:colOff>
      <xdr:row>24</xdr:row>
      <xdr:rowOff>629285</xdr:rowOff>
    </xdr:to>
    <xdr:pic>
      <xdr:nvPicPr>
        <xdr:cNvPr id="16594" name="Picture 509" descr="外8"/>
        <xdr:cNvPicPr>
          <a:picLocks noChangeAspect="1"/>
        </xdr:cNvPicPr>
      </xdr:nvPicPr>
      <xdr:blipFill>
        <a:blip xmlns:r="http://schemas.openxmlformats.org/officeDocument/2006/relationships" r:embed="rId50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rcRect l="6238" t="24138" r="12195" b="6355"/>
        <a:stretch>
          <a:fillRect/>
        </a:stretch>
      </xdr:blipFill>
      <xdr:spPr>
        <a:xfrm>
          <a:off x="2012315" y="16856710"/>
          <a:ext cx="9277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489585</xdr:colOff>
      <xdr:row>25</xdr:row>
      <xdr:rowOff>39370</xdr:rowOff>
    </xdr:from>
    <xdr:to>
      <xdr:col>2</xdr:col>
      <xdr:colOff>1466850</xdr:colOff>
      <xdr:row>25</xdr:row>
      <xdr:rowOff>609600</xdr:rowOff>
    </xdr:to>
    <xdr:pic>
      <xdr:nvPicPr>
        <xdr:cNvPr id="16595" name="Picture 150" descr="外墙装饰条板10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t="15555"/>
        <a:stretch>
          <a:fillRect/>
        </a:stretch>
      </xdr:blipFill>
      <xdr:spPr>
        <a:xfrm>
          <a:off x="2051685" y="17517745"/>
          <a:ext cx="977265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26</xdr:row>
      <xdr:rowOff>88265</xdr:rowOff>
    </xdr:from>
    <xdr:to>
      <xdr:col>2</xdr:col>
      <xdr:colOff>1518285</xdr:colOff>
      <xdr:row>26</xdr:row>
      <xdr:rowOff>578485</xdr:rowOff>
    </xdr:to>
    <xdr:pic>
      <xdr:nvPicPr>
        <xdr:cNvPr id="16596" name="Picture 151" descr="外墙装饰条板14"/>
        <xdr:cNvPicPr>
          <a:picLocks noChangeAspect="1"/>
        </xdr:cNvPicPr>
      </xdr:nvPicPr>
      <xdr:blipFill>
        <a:blip xmlns:r="http://schemas.openxmlformats.org/officeDocument/2006/relationships" r:embed="rId52"/>
        <a:srcRect t="22641"/>
        <a:stretch>
          <a:fillRect/>
        </a:stretch>
      </xdr:blipFill>
      <xdr:spPr>
        <a:xfrm>
          <a:off x="1885315" y="18236565"/>
          <a:ext cx="119507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189865</xdr:colOff>
      <xdr:row>27</xdr:row>
      <xdr:rowOff>38735</xdr:rowOff>
    </xdr:from>
    <xdr:to>
      <xdr:col>2</xdr:col>
      <xdr:colOff>1644650</xdr:colOff>
      <xdr:row>27</xdr:row>
      <xdr:rowOff>662305</xdr:rowOff>
    </xdr:to>
    <xdr:pic>
      <xdr:nvPicPr>
        <xdr:cNvPr id="16597" name="Picture 152" descr="外墙装饰条板2-Model"/>
        <xdr:cNvPicPr>
          <a:picLocks noChangeAspect="1"/>
        </xdr:cNvPicPr>
      </xdr:nvPicPr>
      <xdr:blipFill>
        <a:blip xmlns:r="http://schemas.openxmlformats.org/officeDocument/2006/relationships" r:embed="rId53"/>
        <a:srcRect t="39999" r="20634"/>
        <a:stretch>
          <a:fillRect/>
        </a:stretch>
      </xdr:blipFill>
      <xdr:spPr>
        <a:xfrm>
          <a:off x="1751965" y="18833465"/>
          <a:ext cx="1454785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405765</xdr:colOff>
      <xdr:row>29</xdr:row>
      <xdr:rowOff>18415</xdr:rowOff>
    </xdr:from>
    <xdr:to>
      <xdr:col>2</xdr:col>
      <xdr:colOff>1466850</xdr:colOff>
      <xdr:row>29</xdr:row>
      <xdr:rowOff>570230</xdr:rowOff>
    </xdr:to>
    <xdr:pic>
      <xdr:nvPicPr>
        <xdr:cNvPr id="16598" name="Picture 153" descr="休闲地板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967865" y="20153630"/>
          <a:ext cx="106108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248285</xdr:colOff>
      <xdr:row>35</xdr:row>
      <xdr:rowOff>38735</xdr:rowOff>
    </xdr:from>
    <xdr:to>
      <xdr:col>2</xdr:col>
      <xdr:colOff>1478915</xdr:colOff>
      <xdr:row>36</xdr:row>
      <xdr:rowOff>37465</xdr:rowOff>
    </xdr:to>
    <xdr:pic>
      <xdr:nvPicPr>
        <xdr:cNvPr id="16599" name="Picture 511" descr="51mm bottom rail"/>
        <xdr:cNvPicPr>
          <a:picLocks noChangeAspect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41818" r="48595"/>
        <a:stretch>
          <a:fillRect/>
        </a:stretch>
      </xdr:blipFill>
      <xdr:spPr>
        <a:xfrm>
          <a:off x="1810385" y="24037290"/>
          <a:ext cx="123063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450215</xdr:colOff>
      <xdr:row>37</xdr:row>
      <xdr:rowOff>50800</xdr:rowOff>
    </xdr:from>
    <xdr:to>
      <xdr:col>2</xdr:col>
      <xdr:colOff>1383030</xdr:colOff>
      <xdr:row>37</xdr:row>
      <xdr:rowOff>610235</xdr:rowOff>
    </xdr:to>
    <xdr:pic>
      <xdr:nvPicPr>
        <xdr:cNvPr id="16600" name="Picture 155" descr="多功能装饰框2-Model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l="8763" t="50589" r="34021"/>
        <a:stretch>
          <a:fillRect/>
        </a:stretch>
      </xdr:blipFill>
      <xdr:spPr>
        <a:xfrm>
          <a:off x="2012315" y="25310465"/>
          <a:ext cx="93281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189865</xdr:colOff>
      <xdr:row>38</xdr:row>
      <xdr:rowOff>56515</xdr:rowOff>
    </xdr:from>
    <xdr:to>
      <xdr:col>2</xdr:col>
      <xdr:colOff>1624330</xdr:colOff>
      <xdr:row>38</xdr:row>
      <xdr:rowOff>723265</xdr:rowOff>
    </xdr:to>
    <xdr:pic>
      <xdr:nvPicPr>
        <xdr:cNvPr id="16601" name="Picture 156" descr="多功能装饰框3-Model"/>
        <xdr:cNvPicPr>
          <a:picLocks noChangeAspect="1"/>
        </xdr:cNvPicPr>
      </xdr:nvPicPr>
      <xdr:blipFill>
        <a:blip xmlns:r="http://schemas.openxmlformats.org/officeDocument/2006/relationships" r:embed="rId57"/>
        <a:srcRect t="45860" r="40758"/>
        <a:stretch>
          <a:fillRect/>
        </a:stretch>
      </xdr:blipFill>
      <xdr:spPr>
        <a:xfrm>
          <a:off x="1751965" y="25967055"/>
          <a:ext cx="143446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248285</xdr:colOff>
      <xdr:row>39</xdr:row>
      <xdr:rowOff>70485</xdr:rowOff>
    </xdr:from>
    <xdr:to>
      <xdr:col>2</xdr:col>
      <xdr:colOff>1461770</xdr:colOff>
      <xdr:row>39</xdr:row>
      <xdr:rowOff>558800</xdr:rowOff>
    </xdr:to>
    <xdr:pic>
      <xdr:nvPicPr>
        <xdr:cNvPr id="16602" name="Picture 543" descr="遮阳叶片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810385" y="26746200"/>
          <a:ext cx="121348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189865</xdr:colOff>
      <xdr:row>40</xdr:row>
      <xdr:rowOff>26035</xdr:rowOff>
    </xdr:from>
    <xdr:to>
      <xdr:col>2</xdr:col>
      <xdr:colOff>1560830</xdr:colOff>
      <xdr:row>40</xdr:row>
      <xdr:rowOff>547370</xdr:rowOff>
    </xdr:to>
    <xdr:pic>
      <xdr:nvPicPr>
        <xdr:cNvPr id="16603" name="图片 56" descr="遮阳叶片5-Model副本.jpg"/>
        <xdr:cNvPicPr>
          <a:picLocks noChangeAspect="1"/>
        </xdr:cNvPicPr>
      </xdr:nvPicPr>
      <xdr:blipFill>
        <a:blip xmlns:r="http://schemas.openxmlformats.org/officeDocument/2006/relationships" r:embed="rId59"/>
        <a:srcRect t="12631" r="12070"/>
        <a:stretch>
          <a:fillRect/>
        </a:stretch>
      </xdr:blipFill>
      <xdr:spPr>
        <a:xfrm>
          <a:off x="1751965" y="27300555"/>
          <a:ext cx="1370965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342265</xdr:colOff>
      <xdr:row>41</xdr:row>
      <xdr:rowOff>6350</xdr:rowOff>
    </xdr:from>
    <xdr:to>
      <xdr:col>2</xdr:col>
      <xdr:colOff>1504315</xdr:colOff>
      <xdr:row>41</xdr:row>
      <xdr:rowOff>514350</xdr:rowOff>
    </xdr:to>
    <xdr:pic>
      <xdr:nvPicPr>
        <xdr:cNvPr id="16604" name="Picture 159" descr="垂帘叶片"/>
        <xdr:cNvPicPr>
          <a:picLocks noChangeAspect="1"/>
        </xdr:cNvPicPr>
      </xdr:nvPicPr>
      <xdr:blipFill>
        <a:blip xmlns:r="http://schemas.openxmlformats.org/officeDocument/2006/relationships" r:embed="rId60"/>
        <a:srcRect t="21001"/>
        <a:stretch>
          <a:fillRect/>
        </a:stretch>
      </xdr:blipFill>
      <xdr:spPr>
        <a:xfrm>
          <a:off x="1904365" y="27879675"/>
          <a:ext cx="1162050" cy="50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419100</xdr:colOff>
      <xdr:row>42</xdr:row>
      <xdr:rowOff>76835</xdr:rowOff>
    </xdr:from>
    <xdr:to>
      <xdr:col>2</xdr:col>
      <xdr:colOff>1377950</xdr:colOff>
      <xdr:row>42</xdr:row>
      <xdr:rowOff>496570</xdr:rowOff>
    </xdr:to>
    <xdr:pic>
      <xdr:nvPicPr>
        <xdr:cNvPr id="16605" name="Picture 160" descr="2寸百叶片"/>
        <xdr:cNvPicPr>
          <a:picLocks noChangeAspect="1"/>
        </xdr:cNvPicPr>
      </xdr:nvPicPr>
      <xdr:blipFill>
        <a:blip xmlns:r="http://schemas.openxmlformats.org/officeDocument/2006/relationships" r:embed="rId61"/>
        <a:srcRect t="53613" r="41183"/>
        <a:stretch>
          <a:fillRect/>
        </a:stretch>
      </xdr:blipFill>
      <xdr:spPr>
        <a:xfrm>
          <a:off x="1981200" y="28505785"/>
          <a:ext cx="95885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386715</xdr:colOff>
      <xdr:row>43</xdr:row>
      <xdr:rowOff>18415</xdr:rowOff>
    </xdr:from>
    <xdr:to>
      <xdr:col>2</xdr:col>
      <xdr:colOff>1383030</xdr:colOff>
      <xdr:row>43</xdr:row>
      <xdr:rowOff>418465</xdr:rowOff>
    </xdr:to>
    <xdr:pic>
      <xdr:nvPicPr>
        <xdr:cNvPr id="16606" name="Picture 513" descr="遮阳叶片4"/>
        <xdr:cNvPicPr>
          <a:picLocks noChangeAspect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4636" t="12396" r="662" b="19835"/>
        <a:stretch>
          <a:fillRect/>
        </a:stretch>
      </xdr:blipFill>
      <xdr:spPr>
        <a:xfrm>
          <a:off x="1948815" y="28979495"/>
          <a:ext cx="99631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</xdr:colOff>
      <xdr:row>44</xdr:row>
      <xdr:rowOff>18415</xdr:rowOff>
    </xdr:from>
    <xdr:to>
      <xdr:col>2</xdr:col>
      <xdr:colOff>1543685</xdr:colOff>
      <xdr:row>45</xdr:row>
      <xdr:rowOff>52070</xdr:rowOff>
    </xdr:to>
    <xdr:pic>
      <xdr:nvPicPr>
        <xdr:cNvPr id="16607" name="Picture 451" descr="拦杆扶手1"/>
        <xdr:cNvPicPr>
          <a:picLocks noChangeAspect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428" t="17857" r="2951" b="11607"/>
        <a:stretch>
          <a:fillRect/>
        </a:stretch>
      </xdr:blipFill>
      <xdr:spPr>
        <a:xfrm>
          <a:off x="1594485" y="29411295"/>
          <a:ext cx="1511300" cy="63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56515</xdr:colOff>
      <xdr:row>45</xdr:row>
      <xdr:rowOff>127000</xdr:rowOff>
    </xdr:from>
    <xdr:to>
      <xdr:col>2</xdr:col>
      <xdr:colOff>1555750</xdr:colOff>
      <xdr:row>45</xdr:row>
      <xdr:rowOff>640715</xdr:rowOff>
    </xdr:to>
    <xdr:pic>
      <xdr:nvPicPr>
        <xdr:cNvPr id="16608" name="Picture 163" descr="卡扣踢脚线4"/>
        <xdr:cNvPicPr>
          <a:picLocks noChangeAspect="1"/>
        </xdr:cNvPicPr>
      </xdr:nvPicPr>
      <xdr:blipFill>
        <a:blip xmlns:r="http://schemas.openxmlformats.org/officeDocument/2006/relationships" r:embed="rId64"/>
        <a:srcRect t="58318" r="47710" b="9570"/>
        <a:stretch>
          <a:fillRect/>
        </a:stretch>
      </xdr:blipFill>
      <xdr:spPr>
        <a:xfrm>
          <a:off x="1618615" y="30118685"/>
          <a:ext cx="149923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140335</xdr:colOff>
      <xdr:row>46</xdr:row>
      <xdr:rowOff>93980</xdr:rowOff>
    </xdr:from>
    <xdr:to>
      <xdr:col>2</xdr:col>
      <xdr:colOff>1454785</xdr:colOff>
      <xdr:row>46</xdr:row>
      <xdr:rowOff>628015</xdr:rowOff>
    </xdr:to>
    <xdr:pic>
      <xdr:nvPicPr>
        <xdr:cNvPr id="16609" name="Picture 164" descr="卡扣踢脚线4"/>
        <xdr:cNvPicPr>
          <a:picLocks noChangeAspect="1"/>
        </xdr:cNvPicPr>
      </xdr:nvPicPr>
      <xdr:blipFill>
        <a:blip xmlns:r="http://schemas.openxmlformats.org/officeDocument/2006/relationships" r:embed="rId65"/>
        <a:srcRect t="62596" r="47710" b="9570"/>
        <a:stretch>
          <a:fillRect/>
        </a:stretch>
      </xdr:blipFill>
      <xdr:spPr>
        <a:xfrm>
          <a:off x="1702435" y="30824170"/>
          <a:ext cx="131445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426085</xdr:colOff>
      <xdr:row>47</xdr:row>
      <xdr:rowOff>26035</xdr:rowOff>
    </xdr:from>
    <xdr:to>
      <xdr:col>2</xdr:col>
      <xdr:colOff>1225550</xdr:colOff>
      <xdr:row>47</xdr:row>
      <xdr:rowOff>464185</xdr:rowOff>
    </xdr:to>
    <xdr:pic>
      <xdr:nvPicPr>
        <xdr:cNvPr id="16610" name="Picture 523" descr="XTI-09"/>
        <xdr:cNvPicPr>
          <a:picLocks noChangeAspect="1"/>
        </xdr:cNvPicPr>
      </xdr:nvPicPr>
      <xdr:blipFill>
        <a:blip xmlns:r="http://schemas.openxmlformats.org/officeDocument/2006/relationships" r:embed="rId66">
          <a:clrChange>
            <a:clrFrom>
              <a:srgbClr val="FBFBFB"/>
            </a:clrFrom>
            <a:clrTo>
              <a:srgbClr val="FBFBFB">
                <a:alpha val="0"/>
              </a:srgbClr>
            </a:clrTo>
          </a:clrChange>
        </a:blip>
        <a:srcRect l="-1465" t="44133" r="45335" b="-3960"/>
        <a:stretch>
          <a:fillRect/>
        </a:stretch>
      </xdr:blipFill>
      <xdr:spPr>
        <a:xfrm>
          <a:off x="1988185" y="31426150"/>
          <a:ext cx="799465" cy="438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62</xdr:row>
      <xdr:rowOff>0</xdr:rowOff>
    </xdr:from>
    <xdr:to>
      <xdr:col>8</xdr:col>
      <xdr:colOff>127000</xdr:colOff>
      <xdr:row>87</xdr:row>
      <xdr:rowOff>172085</xdr:rowOff>
    </xdr:to>
    <xdr:pic>
      <xdr:nvPicPr>
        <xdr:cNvPr id="10063" name="Picture 15" descr="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2039600"/>
          <a:ext cx="5594350" cy="469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</xdr:row>
      <xdr:rowOff>50800</xdr:rowOff>
    </xdr:from>
    <xdr:to>
      <xdr:col>8</xdr:col>
      <xdr:colOff>95250</xdr:colOff>
      <xdr:row>61</xdr:row>
      <xdr:rowOff>25400</xdr:rowOff>
    </xdr:to>
    <xdr:grpSp>
      <xdr:nvGrpSpPr>
        <xdr:cNvPr id="10064" name="Group 2"/>
        <xdr:cNvGrpSpPr>
          <a:grpSpLocks noChangeAspect="1"/>
        </xdr:cNvGrpSpPr>
      </xdr:nvGrpSpPr>
      <xdr:grpSpPr>
        <a:xfrm>
          <a:off x="0" y="641350"/>
          <a:ext cx="5581650" cy="10833100"/>
          <a:chOff x="0" y="0"/>
          <a:chExt cx="586" cy="1136"/>
        </a:xfrm>
      </xdr:grpSpPr>
      <xdr:pic>
        <xdr:nvPicPr>
          <xdr:cNvPr id="10065" name="Picture 1" descr="QQ截图20120103144407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6" cy="492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066" name="Picture 2" descr="1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" y="492"/>
            <a:ext cx="585" cy="483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067" name="Picture 3" descr="2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" y="974"/>
            <a:ext cx="583" cy="16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 editAs="oneCell">
    <xdr:from>
      <xdr:col>9</xdr:col>
      <xdr:colOff>0</xdr:colOff>
      <xdr:row>1</xdr:row>
      <xdr:rowOff>38100</xdr:rowOff>
    </xdr:from>
    <xdr:to>
      <xdr:col>17</xdr:col>
      <xdr:colOff>69850</xdr:colOff>
      <xdr:row>27</xdr:row>
      <xdr:rowOff>12700</xdr:rowOff>
    </xdr:to>
    <xdr:pic>
      <xdr:nvPicPr>
        <xdr:cNvPr id="10068" name="Picture 5" descr="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72200" y="628650"/>
          <a:ext cx="5556250" cy="467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26</xdr:row>
      <xdr:rowOff>178435</xdr:rowOff>
    </xdr:from>
    <xdr:to>
      <xdr:col>17</xdr:col>
      <xdr:colOff>88900</xdr:colOff>
      <xdr:row>53</xdr:row>
      <xdr:rowOff>0</xdr:rowOff>
    </xdr:to>
    <xdr:pic>
      <xdr:nvPicPr>
        <xdr:cNvPr id="10069" name="Picture 6" descr="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0" y="5293360"/>
          <a:ext cx="5575300" cy="470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52</xdr:row>
      <xdr:rowOff>57150</xdr:rowOff>
    </xdr:from>
    <xdr:to>
      <xdr:col>17</xdr:col>
      <xdr:colOff>44450</xdr:colOff>
      <xdr:row>75</xdr:row>
      <xdr:rowOff>139700</xdr:rowOff>
    </xdr:to>
    <xdr:pic>
      <xdr:nvPicPr>
        <xdr:cNvPr id="10070" name="Picture 7" descr="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72200" y="9877425"/>
          <a:ext cx="5530850" cy="465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78</xdr:row>
      <xdr:rowOff>12700</xdr:rowOff>
    </xdr:from>
    <xdr:to>
      <xdr:col>17</xdr:col>
      <xdr:colOff>88900</xdr:colOff>
      <xdr:row>103</xdr:row>
      <xdr:rowOff>158750</xdr:rowOff>
    </xdr:to>
    <xdr:pic>
      <xdr:nvPicPr>
        <xdr:cNvPr id="10071" name="Picture 8" descr="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72200" y="14947900"/>
          <a:ext cx="5575300" cy="467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103</xdr:row>
      <xdr:rowOff>82550</xdr:rowOff>
    </xdr:from>
    <xdr:to>
      <xdr:col>17</xdr:col>
      <xdr:colOff>101600</xdr:colOff>
      <xdr:row>123</xdr:row>
      <xdr:rowOff>343535</xdr:rowOff>
    </xdr:to>
    <xdr:pic>
      <xdr:nvPicPr>
        <xdr:cNvPr id="10072" name="Picture 9" descr="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72200" y="19542125"/>
          <a:ext cx="5588000" cy="429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129</xdr:row>
      <xdr:rowOff>19050</xdr:rowOff>
    </xdr:from>
    <xdr:to>
      <xdr:col>17</xdr:col>
      <xdr:colOff>133350</xdr:colOff>
      <xdr:row>155</xdr:row>
      <xdr:rowOff>0</xdr:rowOff>
    </xdr:to>
    <xdr:pic>
      <xdr:nvPicPr>
        <xdr:cNvPr id="10073" name="Picture 10" descr="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72200" y="25003125"/>
          <a:ext cx="5619750" cy="468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685800</xdr:colOff>
      <xdr:row>154</xdr:row>
      <xdr:rowOff>152400</xdr:rowOff>
    </xdr:from>
    <xdr:to>
      <xdr:col>17</xdr:col>
      <xdr:colOff>133350</xdr:colOff>
      <xdr:row>180</xdr:row>
      <xdr:rowOff>107950</xdr:rowOff>
    </xdr:to>
    <xdr:pic>
      <xdr:nvPicPr>
        <xdr:cNvPr id="10074" name="Picture 11" descr="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72200" y="29660850"/>
          <a:ext cx="5619750" cy="4660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680085</xdr:colOff>
      <xdr:row>180</xdr:row>
      <xdr:rowOff>69850</xdr:rowOff>
    </xdr:from>
    <xdr:to>
      <xdr:col>17</xdr:col>
      <xdr:colOff>88900</xdr:colOff>
      <xdr:row>206</xdr:row>
      <xdr:rowOff>107950</xdr:rowOff>
    </xdr:to>
    <xdr:pic>
      <xdr:nvPicPr>
        <xdr:cNvPr id="10075" name="Picture 12" descr="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66485" y="34283650"/>
          <a:ext cx="5581015" cy="474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113</xdr:row>
      <xdr:rowOff>88265</xdr:rowOff>
    </xdr:from>
    <xdr:to>
      <xdr:col>2</xdr:col>
      <xdr:colOff>5715</xdr:colOff>
      <xdr:row>122</xdr:row>
      <xdr:rowOff>25400</xdr:rowOff>
    </xdr:to>
    <xdr:pic>
      <xdr:nvPicPr>
        <xdr:cNvPr id="10076" name="Picture 13" descr="c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1357590"/>
          <a:ext cx="1377315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87</xdr:row>
      <xdr:rowOff>107950</xdr:rowOff>
    </xdr:from>
    <xdr:to>
      <xdr:col>8</xdr:col>
      <xdr:colOff>101600</xdr:colOff>
      <xdr:row>113</xdr:row>
      <xdr:rowOff>102235</xdr:rowOff>
    </xdr:to>
    <xdr:pic>
      <xdr:nvPicPr>
        <xdr:cNvPr id="10077" name="Picture 14" descr="a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6671925"/>
          <a:ext cx="5588000" cy="469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8</xdr:col>
      <xdr:colOff>69850</xdr:colOff>
      <xdr:row>144</xdr:row>
      <xdr:rowOff>31750</xdr:rowOff>
    </xdr:to>
    <xdr:pic>
      <xdr:nvPicPr>
        <xdr:cNvPr id="10078" name="Picture 16" descr="QQ截图2012010315351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3488650"/>
          <a:ext cx="5556250" cy="424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31750</xdr:colOff>
      <xdr:row>146</xdr:row>
      <xdr:rowOff>19050</xdr:rowOff>
    </xdr:from>
    <xdr:to>
      <xdr:col>8</xdr:col>
      <xdr:colOff>133350</xdr:colOff>
      <xdr:row>172</xdr:row>
      <xdr:rowOff>50800</xdr:rowOff>
    </xdr:to>
    <xdr:pic>
      <xdr:nvPicPr>
        <xdr:cNvPr id="10079" name="Picture 17" descr="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50" y="28079700"/>
          <a:ext cx="5588000" cy="473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171</xdr:row>
      <xdr:rowOff>152400</xdr:rowOff>
    </xdr:from>
    <xdr:to>
      <xdr:col>8</xdr:col>
      <xdr:colOff>152400</xdr:colOff>
      <xdr:row>197</xdr:row>
      <xdr:rowOff>133350</xdr:rowOff>
    </xdr:to>
    <xdr:pic>
      <xdr:nvPicPr>
        <xdr:cNvPr id="10080" name="Picture 18" descr="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2737425"/>
          <a:ext cx="5638800" cy="4686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13" Type="http://schemas.openxmlformats.org/officeDocument/2006/relationships/oleObject" Target="../embeddings/oleObject11.bin"/><Relationship Id="rId18" Type="http://schemas.openxmlformats.org/officeDocument/2006/relationships/oleObject" Target="../embeddings/oleObject1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12" Type="http://schemas.openxmlformats.org/officeDocument/2006/relationships/oleObject" Target="../embeddings/oleObject10.bin"/><Relationship Id="rId17" Type="http://schemas.openxmlformats.org/officeDocument/2006/relationships/oleObject" Target="../embeddings/oleObject15.bin"/><Relationship Id="rId2" Type="http://schemas.openxmlformats.org/officeDocument/2006/relationships/vmlDrawing" Target="../drawings/vmlDrawing1.vml"/><Relationship Id="rId16" Type="http://schemas.openxmlformats.org/officeDocument/2006/relationships/oleObject" Target="../embeddings/oleObject14.bin"/><Relationship Id="rId1" Type="http://schemas.openxmlformats.org/officeDocument/2006/relationships/drawing" Target="../drawings/drawing2.xml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5" Type="http://schemas.openxmlformats.org/officeDocument/2006/relationships/oleObject" Target="../embeddings/oleObject3.bin"/><Relationship Id="rId15" Type="http://schemas.openxmlformats.org/officeDocument/2006/relationships/oleObject" Target="../embeddings/oleObject13.bin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Relationship Id="rId14" Type="http://schemas.openxmlformats.org/officeDocument/2006/relationships/oleObject" Target="../embeddings/oleObject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L26"/>
  <sheetViews>
    <sheetView tabSelected="1" view="pageBreakPreview" topLeftCell="B1" workbookViewId="0">
      <selection activeCell="G20" sqref="G20"/>
    </sheetView>
  </sheetViews>
  <sheetFormatPr defaultColWidth="9" defaultRowHeight="14.25"/>
  <sheetData>
    <row r="6" spans="2:9">
      <c r="B6" s="311" t="s">
        <v>333</v>
      </c>
      <c r="C6" s="311"/>
      <c r="D6" s="311"/>
      <c r="E6" s="311"/>
      <c r="F6" s="311"/>
      <c r="G6" s="311"/>
      <c r="H6" s="311"/>
      <c r="I6" s="311"/>
    </row>
    <row r="7" spans="2:9">
      <c r="B7" s="311"/>
      <c r="C7" s="311"/>
      <c r="D7" s="311"/>
      <c r="E7" s="311"/>
      <c r="F7" s="311"/>
      <c r="G7" s="311"/>
      <c r="H7" s="311"/>
      <c r="I7" s="311"/>
    </row>
    <row r="8" spans="2:9">
      <c r="B8" s="311"/>
      <c r="C8" s="311"/>
      <c r="D8" s="311"/>
      <c r="E8" s="311"/>
      <c r="F8" s="311"/>
      <c r="G8" s="311"/>
      <c r="H8" s="311"/>
      <c r="I8" s="311"/>
    </row>
    <row r="9" spans="2:9">
      <c r="B9" s="311"/>
      <c r="C9" s="311"/>
      <c r="D9" s="311"/>
      <c r="E9" s="311"/>
      <c r="F9" s="311"/>
      <c r="G9" s="311"/>
      <c r="H9" s="311"/>
      <c r="I9" s="311"/>
    </row>
    <row r="11" spans="2:9">
      <c r="B11" s="305"/>
      <c r="C11" s="312" t="s">
        <v>334</v>
      </c>
      <c r="D11" s="312"/>
    </row>
    <row r="12" spans="2:9">
      <c r="B12" s="305"/>
      <c r="C12" s="312"/>
      <c r="D12" s="312"/>
    </row>
    <row r="13" spans="2:9">
      <c r="B13" s="306"/>
      <c r="C13" s="308">
        <v>46158</v>
      </c>
      <c r="D13" s="308"/>
    </row>
    <row r="15" spans="2:9">
      <c r="C15" s="309"/>
      <c r="D15" s="309"/>
      <c r="E15" s="309"/>
      <c r="F15" s="309"/>
      <c r="G15" s="309"/>
    </row>
    <row r="16" spans="2:9">
      <c r="C16" s="309"/>
      <c r="D16" s="309"/>
      <c r="E16" s="309"/>
    </row>
    <row r="18" spans="9:12">
      <c r="I18" s="310"/>
      <c r="J18" s="310"/>
      <c r="K18" s="310"/>
    </row>
    <row r="22" spans="9:12">
      <c r="I22" s="310"/>
      <c r="J22" s="310"/>
      <c r="K22" s="310"/>
    </row>
    <row r="24" spans="9:12">
      <c r="I24" s="307"/>
      <c r="J24" s="310"/>
      <c r="K24" s="310"/>
      <c r="L24" s="310"/>
    </row>
    <row r="25" spans="9:12">
      <c r="J25" s="310"/>
      <c r="K25" s="310"/>
      <c r="L25" s="310"/>
    </row>
    <row r="26" spans="9:12">
      <c r="J26" s="310"/>
      <c r="K26" s="310"/>
      <c r="L26" s="310"/>
    </row>
  </sheetData>
  <mergeCells count="10">
    <mergeCell ref="J24:L24"/>
    <mergeCell ref="J25:L25"/>
    <mergeCell ref="J26:L26"/>
    <mergeCell ref="B6:I9"/>
    <mergeCell ref="C11:D12"/>
    <mergeCell ref="C13:D13"/>
    <mergeCell ref="C15:G15"/>
    <mergeCell ref="C16:E16"/>
    <mergeCell ref="I18:K18"/>
    <mergeCell ref="I22:K22"/>
  </mergeCells>
  <phoneticPr fontId="6" type="noConversion"/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view="pageBreakPreview" topLeftCell="B1" zoomScale="130" zoomScaleNormal="140" workbookViewId="0">
      <selection activeCell="E16" sqref="E16"/>
    </sheetView>
  </sheetViews>
  <sheetFormatPr defaultColWidth="9" defaultRowHeight="30" customHeight="1"/>
  <cols>
    <col min="2" max="2" width="9" style="275" customWidth="1"/>
    <col min="4" max="4" width="8.5" customWidth="1"/>
    <col min="5" max="5" width="5.625" customWidth="1"/>
    <col min="6" max="6" width="25.375" customWidth="1"/>
    <col min="7" max="7" width="10.875" customWidth="1"/>
    <col min="8" max="8" width="11.875" customWidth="1"/>
    <col min="9" max="9" width="8" style="178" customWidth="1"/>
    <col min="10" max="29" width="9" style="3" customWidth="1"/>
  </cols>
  <sheetData>
    <row r="1" spans="1:29" ht="18.75" customHeight="1">
      <c r="A1" s="58"/>
      <c r="B1" s="313"/>
      <c r="C1" s="314"/>
      <c r="D1" s="276"/>
      <c r="E1" s="277"/>
      <c r="F1" s="58"/>
      <c r="G1" s="278" t="s">
        <v>0</v>
      </c>
      <c r="H1" s="279"/>
      <c r="I1" s="280"/>
      <c r="J1" s="281"/>
    </row>
    <row r="2" spans="1:29" ht="18.75" customHeight="1">
      <c r="A2" s="282"/>
      <c r="B2" s="283" t="s">
        <v>1</v>
      </c>
      <c r="C2" s="315" t="s">
        <v>335</v>
      </c>
      <c r="D2" s="315"/>
      <c r="E2" s="315"/>
      <c r="F2" s="58"/>
      <c r="G2" s="283" t="s">
        <v>2</v>
      </c>
      <c r="H2" s="284"/>
      <c r="I2" s="280"/>
      <c r="J2" s="281"/>
    </row>
    <row r="3" spans="1:29" ht="18.75" customHeight="1">
      <c r="A3" s="282"/>
      <c r="B3" s="283" t="s">
        <v>3</v>
      </c>
      <c r="C3" s="315"/>
      <c r="D3" s="315"/>
      <c r="E3" s="315"/>
      <c r="F3" s="58"/>
      <c r="G3" s="283" t="s">
        <v>4</v>
      </c>
      <c r="H3" s="285"/>
      <c r="I3" s="280"/>
      <c r="J3" s="281"/>
    </row>
    <row r="4" spans="1:29" ht="18.75" customHeight="1">
      <c r="A4" s="286"/>
      <c r="B4" s="286"/>
      <c r="C4" s="316" t="s">
        <v>5</v>
      </c>
      <c r="D4" s="317"/>
      <c r="E4" s="317"/>
      <c r="F4" s="318"/>
      <c r="G4" s="286"/>
      <c r="H4" s="286"/>
      <c r="I4" s="286"/>
      <c r="J4" s="287"/>
    </row>
    <row r="5" spans="1:29" ht="18.75" customHeight="1">
      <c r="A5" s="288"/>
      <c r="B5" s="289" t="s">
        <v>6</v>
      </c>
      <c r="C5" s="319" t="s">
        <v>7</v>
      </c>
      <c r="D5" s="320"/>
      <c r="E5" s="320"/>
      <c r="F5" s="320"/>
      <c r="G5" s="291"/>
      <c r="H5" s="292"/>
      <c r="I5" s="293"/>
      <c r="J5" s="294"/>
    </row>
    <row r="6" spans="1:29" ht="18.75" customHeight="1">
      <c r="A6" s="288"/>
      <c r="B6" s="289" t="s">
        <v>8</v>
      </c>
      <c r="C6" s="319" t="s">
        <v>9</v>
      </c>
      <c r="D6" s="320"/>
      <c r="E6" s="320"/>
      <c r="F6" s="320"/>
      <c r="G6" s="291"/>
      <c r="H6" s="292"/>
      <c r="I6" s="293"/>
      <c r="J6" s="295"/>
    </row>
    <row r="7" spans="1:29" ht="18.75" customHeight="1">
      <c r="A7" s="288"/>
      <c r="B7" s="289" t="s">
        <v>10</v>
      </c>
      <c r="C7" s="321" t="s">
        <v>11</v>
      </c>
      <c r="D7" s="320"/>
      <c r="E7" s="320"/>
      <c r="F7" s="320"/>
      <c r="G7" s="291"/>
      <c r="H7" s="292"/>
      <c r="I7" s="293"/>
      <c r="J7" s="295"/>
    </row>
    <row r="8" spans="1:29" ht="18.75" customHeight="1">
      <c r="A8" s="288"/>
      <c r="B8" s="289" t="s">
        <v>12</v>
      </c>
      <c r="C8" s="321" t="s">
        <v>13</v>
      </c>
      <c r="D8" s="320"/>
      <c r="E8" s="320"/>
      <c r="F8" s="320"/>
      <c r="G8" s="291"/>
      <c r="H8" s="292"/>
      <c r="I8" s="293"/>
      <c r="J8" s="295"/>
    </row>
    <row r="9" spans="1:29" ht="18.75" customHeight="1">
      <c r="A9" s="296"/>
      <c r="B9" s="289" t="s">
        <v>14</v>
      </c>
      <c r="C9" s="319" t="s">
        <v>15</v>
      </c>
      <c r="D9" s="320"/>
      <c r="E9" s="320"/>
      <c r="F9" s="320"/>
      <c r="G9" s="291"/>
      <c r="H9" s="292"/>
      <c r="I9" s="297"/>
      <c r="J9" s="298"/>
    </row>
    <row r="10" spans="1:29" ht="18.75" customHeight="1">
      <c r="A10" s="299"/>
      <c r="B10" s="289" t="s">
        <v>16</v>
      </c>
      <c r="C10" s="322" t="s">
        <v>17</v>
      </c>
      <c r="D10" s="323"/>
      <c r="E10" s="323"/>
      <c r="F10" s="323"/>
      <c r="G10" s="300"/>
      <c r="H10" s="301"/>
      <c r="I10" s="302"/>
      <c r="J10" s="298"/>
    </row>
    <row r="11" spans="1:29" ht="18.75" customHeight="1">
      <c r="A11" s="296"/>
      <c r="B11" s="289" t="s">
        <v>18</v>
      </c>
      <c r="C11" s="319" t="s">
        <v>19</v>
      </c>
      <c r="D11" s="320"/>
      <c r="E11" s="320"/>
      <c r="F11" s="320"/>
      <c r="G11" s="291"/>
      <c r="H11" s="292"/>
      <c r="I11" s="297"/>
      <c r="J11" s="298"/>
    </row>
    <row r="12" spans="1:29" ht="18.75" customHeight="1">
      <c r="A12" s="299"/>
      <c r="B12" s="289" t="s">
        <v>20</v>
      </c>
      <c r="C12" s="322" t="s">
        <v>21</v>
      </c>
      <c r="D12" s="323"/>
      <c r="E12" s="323"/>
      <c r="F12" s="323"/>
      <c r="G12" s="300"/>
      <c r="H12" s="301"/>
      <c r="I12" s="302"/>
      <c r="J12" s="298"/>
    </row>
    <row r="13" spans="1:29" s="178" customFormat="1" ht="24" customHeight="1">
      <c r="A13" s="290"/>
      <c r="B13" s="289"/>
      <c r="C13" s="324" t="s">
        <v>22</v>
      </c>
      <c r="D13" s="325"/>
      <c r="E13" s="325"/>
      <c r="F13" s="325"/>
      <c r="G13" s="325"/>
      <c r="H13" s="326"/>
      <c r="I13" s="304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</row>
    <row r="14" spans="1:29" ht="21" customHeight="1">
      <c r="A14" s="327" t="s">
        <v>23</v>
      </c>
      <c r="B14" s="327"/>
      <c r="C14" s="327"/>
      <c r="D14" s="327"/>
      <c r="E14" s="327"/>
      <c r="F14" s="327"/>
      <c r="G14" s="327"/>
      <c r="H14" s="327"/>
      <c r="I14" s="290"/>
    </row>
    <row r="15" spans="1:29" ht="21" customHeight="1">
      <c r="A15" s="327" t="s">
        <v>24</v>
      </c>
      <c r="B15" s="327"/>
      <c r="C15" s="327"/>
      <c r="D15" s="327"/>
      <c r="E15" s="327"/>
      <c r="F15" s="327"/>
      <c r="G15" s="327"/>
      <c r="H15" s="327"/>
      <c r="I15" s="290"/>
    </row>
  </sheetData>
  <mergeCells count="15">
    <mergeCell ref="A15:H15"/>
    <mergeCell ref="C11:F11"/>
    <mergeCell ref="C12:F12"/>
    <mergeCell ref="C13:H13"/>
    <mergeCell ref="A14:H14"/>
    <mergeCell ref="C6:F6"/>
    <mergeCell ref="C7:F7"/>
    <mergeCell ref="C8:F8"/>
    <mergeCell ref="C9:F9"/>
    <mergeCell ref="C10:F10"/>
    <mergeCell ref="B1:C1"/>
    <mergeCell ref="C2:E2"/>
    <mergeCell ref="C3:E3"/>
    <mergeCell ref="C4:F4"/>
    <mergeCell ref="C5:F5"/>
  </mergeCells>
  <phoneticPr fontId="6" type="noConversion"/>
  <pageMargins left="1.9680555555555601" right="0.55069444444444404" top="1.2993055555555599" bottom="1" header="0.5" footer="0.5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Q247"/>
  <sheetViews>
    <sheetView view="pageBreakPreview" zoomScaleNormal="115" workbookViewId="0">
      <pane ySplit="6" topLeftCell="A57" activePane="bottomLeft" state="frozen"/>
      <selection pane="bottomLeft" activeCell="D51" sqref="D51"/>
    </sheetView>
  </sheetViews>
  <sheetFormatPr defaultColWidth="9" defaultRowHeight="24.95" customHeight="1"/>
  <cols>
    <col min="1" max="1" width="6.25" style="182" customWidth="1"/>
    <col min="2" max="2" width="9" style="61" customWidth="1"/>
    <col min="3" max="3" width="9.125" style="61" customWidth="1"/>
    <col min="4" max="4" width="38.75" style="61" customWidth="1"/>
    <col min="5" max="5" width="7" style="183" customWidth="1"/>
    <col min="6" max="6" width="6.375" style="64" customWidth="1"/>
    <col min="7" max="7" width="7.625" style="184" customWidth="1"/>
    <col min="8" max="8" width="9" style="64" customWidth="1"/>
    <col min="9" max="9" width="8.125" style="64" customWidth="1"/>
    <col min="10" max="10" width="8.75" style="185" customWidth="1"/>
    <col min="11" max="12" width="12.625" style="185" hidden="1" customWidth="1"/>
    <col min="13" max="13" width="0.625" style="186" hidden="1" customWidth="1"/>
    <col min="14" max="14" width="5.625" style="187" customWidth="1"/>
    <col min="15" max="15" width="3.75" style="188" customWidth="1"/>
    <col min="16" max="16" width="6.5" style="189" customWidth="1"/>
    <col min="17" max="19" width="9" style="190" customWidth="1"/>
    <col min="20" max="21" width="9" style="191" customWidth="1"/>
    <col min="22" max="30" width="9" style="192"/>
  </cols>
  <sheetData>
    <row r="1" spans="1:251" s="52" customFormat="1" ht="20.100000000000001" customHeight="1">
      <c r="A1" s="418"/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70"/>
      <c r="R1" s="70"/>
      <c r="S1" s="70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3"/>
    </row>
    <row r="2" spans="1:251" s="53" customFormat="1" ht="20.100000000000001" customHeight="1">
      <c r="A2" s="418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7"/>
    </row>
    <row r="3" spans="1:251" s="118" customFormat="1" ht="23.1" customHeight="1">
      <c r="A3" s="328"/>
      <c r="B3" s="329"/>
      <c r="C3" s="329"/>
      <c r="D3" s="329"/>
      <c r="E3" s="194" t="s">
        <v>0</v>
      </c>
      <c r="F3" s="194"/>
      <c r="G3" s="504"/>
      <c r="H3" s="330"/>
      <c r="I3" s="331"/>
      <c r="J3" s="331"/>
      <c r="K3" s="331"/>
      <c r="L3" s="331"/>
      <c r="M3" s="331"/>
      <c r="N3" s="331"/>
      <c r="O3" s="331"/>
      <c r="P3" s="332"/>
      <c r="Q3" s="195"/>
      <c r="R3" s="196"/>
      <c r="S3" s="196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49"/>
    </row>
    <row r="4" spans="1:251" s="119" customFormat="1" ht="23.1" customHeight="1">
      <c r="A4" s="333"/>
      <c r="B4" s="334"/>
      <c r="C4" s="334"/>
      <c r="D4" s="334"/>
      <c r="E4" s="334"/>
      <c r="F4" s="335"/>
      <c r="G4" s="336" t="s">
        <v>25</v>
      </c>
      <c r="H4" s="337"/>
      <c r="I4" s="337"/>
      <c r="J4" s="338"/>
      <c r="K4" s="339" t="s">
        <v>26</v>
      </c>
      <c r="L4" s="337"/>
      <c r="M4" s="337"/>
      <c r="N4" s="337"/>
      <c r="O4" s="340"/>
      <c r="P4" s="341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200"/>
    </row>
    <row r="5" spans="1:251" s="55" customFormat="1" ht="23.1" customHeight="1">
      <c r="A5" s="201" t="s">
        <v>27</v>
      </c>
      <c r="B5" s="342" t="s">
        <v>28</v>
      </c>
      <c r="C5" s="343"/>
      <c r="D5" s="344"/>
      <c r="E5" s="202" t="s">
        <v>336</v>
      </c>
      <c r="F5" s="202" t="s">
        <v>29</v>
      </c>
      <c r="G5" s="203" t="s">
        <v>30</v>
      </c>
      <c r="H5" s="202" t="s">
        <v>31</v>
      </c>
      <c r="I5" s="202" t="s">
        <v>32</v>
      </c>
      <c r="J5" s="202" t="s">
        <v>33</v>
      </c>
      <c r="K5" s="202" t="s">
        <v>34</v>
      </c>
      <c r="L5" s="202" t="s">
        <v>35</v>
      </c>
      <c r="M5" s="204" t="s">
        <v>36</v>
      </c>
      <c r="N5" s="345" t="s">
        <v>37</v>
      </c>
      <c r="O5" s="346"/>
      <c r="P5" s="347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  <c r="IQ5" s="207"/>
    </row>
    <row r="6" spans="1:251" s="56" customFormat="1" ht="23.1" customHeight="1">
      <c r="A6" s="208">
        <v>1</v>
      </c>
      <c r="B6" s="348" t="s">
        <v>337</v>
      </c>
      <c r="C6" s="349"/>
      <c r="D6" s="349"/>
      <c r="E6" s="349"/>
      <c r="F6" s="349"/>
      <c r="G6" s="350"/>
      <c r="H6" s="349"/>
      <c r="I6" s="349"/>
      <c r="J6" s="349"/>
      <c r="K6" s="349"/>
      <c r="L6" s="349"/>
      <c r="M6" s="349"/>
      <c r="N6" s="349"/>
      <c r="O6" s="351"/>
      <c r="P6" s="352"/>
      <c r="Q6" s="353"/>
      <c r="R6" s="353"/>
      <c r="S6" s="353"/>
      <c r="T6" s="353"/>
      <c r="U6" s="353"/>
      <c r="V6" s="191"/>
      <c r="W6" s="191"/>
      <c r="X6" s="191"/>
      <c r="Y6" s="191"/>
      <c r="Z6" s="191"/>
      <c r="AA6" s="191"/>
      <c r="AB6" s="191"/>
      <c r="AC6" s="191"/>
      <c r="AD6" s="191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10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  <c r="FF6" s="210"/>
      <c r="FG6" s="210"/>
      <c r="FH6" s="210"/>
      <c r="FI6" s="210"/>
      <c r="FJ6" s="210"/>
      <c r="FK6" s="210"/>
      <c r="FL6" s="210"/>
      <c r="FM6" s="210"/>
      <c r="FN6" s="210"/>
      <c r="FO6" s="210"/>
      <c r="FP6" s="210"/>
      <c r="FQ6" s="210"/>
      <c r="FR6" s="210"/>
      <c r="FS6" s="210"/>
      <c r="FT6" s="210"/>
      <c r="FU6" s="210"/>
      <c r="FV6" s="210"/>
      <c r="FW6" s="210"/>
      <c r="FX6" s="210"/>
      <c r="FY6" s="210"/>
      <c r="FZ6" s="210"/>
      <c r="GA6" s="210"/>
      <c r="GB6" s="210"/>
      <c r="GC6" s="210"/>
      <c r="GD6" s="210"/>
      <c r="GE6" s="210"/>
      <c r="GF6" s="210"/>
      <c r="GG6" s="210"/>
      <c r="GH6" s="210"/>
      <c r="GI6" s="210"/>
      <c r="GJ6" s="210"/>
      <c r="GK6" s="210"/>
      <c r="GL6" s="210"/>
      <c r="GM6" s="210"/>
      <c r="GN6" s="210"/>
      <c r="GO6" s="210"/>
      <c r="GP6" s="210"/>
      <c r="GQ6" s="210"/>
      <c r="GR6" s="210"/>
      <c r="GS6" s="210"/>
      <c r="GT6" s="210"/>
      <c r="GU6" s="210"/>
      <c r="GV6" s="210"/>
      <c r="GW6" s="210"/>
      <c r="GX6" s="210"/>
      <c r="GY6" s="210"/>
      <c r="GZ6" s="210"/>
      <c r="HA6" s="210"/>
      <c r="HB6" s="210"/>
      <c r="HC6" s="210"/>
      <c r="HD6" s="210"/>
      <c r="HE6" s="210"/>
      <c r="HF6" s="210"/>
      <c r="HG6" s="210"/>
      <c r="HH6" s="210"/>
      <c r="HI6" s="210"/>
      <c r="HJ6" s="210"/>
      <c r="HK6" s="210"/>
      <c r="HL6" s="210"/>
      <c r="HM6" s="210"/>
      <c r="HN6" s="210"/>
      <c r="HO6" s="210"/>
      <c r="HP6" s="210"/>
      <c r="HQ6" s="210"/>
      <c r="HR6" s="210"/>
      <c r="HS6" s="210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1"/>
    </row>
    <row r="7" spans="1:251" s="181" customFormat="1" ht="23.1" customHeight="1">
      <c r="A7" s="193">
        <v>1.01</v>
      </c>
      <c r="B7" s="354" t="s">
        <v>38</v>
      </c>
      <c r="C7" s="355"/>
      <c r="D7" s="356"/>
      <c r="E7" s="140">
        <v>118</v>
      </c>
      <c r="F7" s="212" t="s">
        <v>39</v>
      </c>
      <c r="G7" s="213"/>
      <c r="H7" s="214"/>
      <c r="I7" s="214"/>
      <c r="J7" s="214"/>
      <c r="K7" s="214"/>
      <c r="L7" s="214"/>
      <c r="M7" s="215"/>
      <c r="N7" s="357"/>
      <c r="O7" s="358"/>
      <c r="P7" s="359"/>
      <c r="Q7" s="216"/>
      <c r="R7" s="216"/>
      <c r="S7" s="216"/>
      <c r="T7" s="216"/>
      <c r="U7" s="216"/>
      <c r="V7" s="217"/>
      <c r="W7" s="217"/>
      <c r="X7" s="217"/>
      <c r="Y7" s="217"/>
      <c r="Z7" s="217"/>
      <c r="AA7" s="217"/>
      <c r="AB7" s="217"/>
      <c r="AC7" s="217"/>
      <c r="AD7" s="217"/>
    </row>
    <row r="8" spans="1:251" s="181" customFormat="1" ht="23.1" customHeight="1">
      <c r="A8" s="193">
        <v>1.02</v>
      </c>
      <c r="B8" s="354" t="s">
        <v>40</v>
      </c>
      <c r="C8" s="355"/>
      <c r="D8" s="356"/>
      <c r="E8" s="140">
        <v>2</v>
      </c>
      <c r="F8" s="212" t="s">
        <v>41</v>
      </c>
      <c r="G8" s="213"/>
      <c r="H8" s="214"/>
      <c r="I8" s="214"/>
      <c r="J8" s="214"/>
      <c r="K8" s="214"/>
      <c r="L8" s="214"/>
      <c r="M8" s="215"/>
      <c r="N8" s="357"/>
      <c r="O8" s="358"/>
      <c r="P8" s="359"/>
      <c r="Q8" s="216"/>
      <c r="R8" s="216"/>
      <c r="S8" s="216"/>
      <c r="T8" s="216"/>
      <c r="U8" s="216"/>
      <c r="V8" s="217"/>
      <c r="W8" s="217"/>
      <c r="X8" s="217"/>
      <c r="Y8" s="217"/>
      <c r="Z8" s="217"/>
      <c r="AA8" s="217"/>
      <c r="AB8" s="217"/>
      <c r="AC8" s="217"/>
      <c r="AD8" s="217"/>
    </row>
    <row r="9" spans="1:251" s="181" customFormat="1" ht="23.1" customHeight="1">
      <c r="A9" s="193">
        <v>1.03</v>
      </c>
      <c r="B9" s="354" t="s">
        <v>42</v>
      </c>
      <c r="C9" s="355"/>
      <c r="D9" s="356"/>
      <c r="E9" s="140">
        <v>118</v>
      </c>
      <c r="F9" s="212" t="s">
        <v>39</v>
      </c>
      <c r="G9" s="213"/>
      <c r="H9" s="214"/>
      <c r="I9" s="214"/>
      <c r="J9" s="214"/>
      <c r="K9" s="214"/>
      <c r="L9" s="214"/>
      <c r="M9" s="215"/>
      <c r="N9" s="357"/>
      <c r="O9" s="358"/>
      <c r="P9" s="359"/>
      <c r="Q9" s="216"/>
      <c r="R9" s="216"/>
      <c r="S9" s="216"/>
      <c r="T9" s="216"/>
      <c r="U9" s="216"/>
      <c r="V9" s="217"/>
      <c r="W9" s="217"/>
      <c r="X9" s="217"/>
      <c r="Y9" s="217"/>
      <c r="Z9" s="217"/>
      <c r="AA9" s="217"/>
      <c r="AB9" s="217"/>
      <c r="AC9" s="217"/>
      <c r="AD9" s="217"/>
    </row>
    <row r="10" spans="1:251" s="181" customFormat="1" ht="23.1" customHeight="1">
      <c r="A10" s="193">
        <v>1.04</v>
      </c>
      <c r="B10" s="360" t="s">
        <v>43</v>
      </c>
      <c r="C10" s="361"/>
      <c r="D10" s="362"/>
      <c r="E10" s="140">
        <v>118</v>
      </c>
      <c r="F10" s="212" t="s">
        <v>39</v>
      </c>
      <c r="G10" s="213"/>
      <c r="H10" s="214"/>
      <c r="I10" s="214"/>
      <c r="J10" s="214"/>
      <c r="K10" s="214"/>
      <c r="L10" s="214"/>
      <c r="M10" s="215"/>
      <c r="N10" s="357"/>
      <c r="O10" s="358"/>
      <c r="P10" s="359"/>
      <c r="Q10" s="216"/>
      <c r="R10" s="216"/>
      <c r="S10" s="216"/>
      <c r="T10" s="216"/>
      <c r="U10" s="216"/>
      <c r="V10" s="217"/>
      <c r="W10" s="217"/>
      <c r="X10" s="217"/>
      <c r="Y10" s="217"/>
      <c r="Z10" s="217"/>
      <c r="AA10" s="217"/>
      <c r="AB10" s="217"/>
      <c r="AC10" s="217"/>
      <c r="AD10" s="217"/>
    </row>
    <row r="11" spans="1:251" s="181" customFormat="1" ht="23.1" customHeight="1">
      <c r="A11" s="193">
        <v>1.05</v>
      </c>
      <c r="B11" s="354" t="s">
        <v>44</v>
      </c>
      <c r="C11" s="355"/>
      <c r="D11" s="356"/>
      <c r="E11" s="140">
        <v>118</v>
      </c>
      <c r="F11" s="212" t="s">
        <v>39</v>
      </c>
      <c r="G11" s="213"/>
      <c r="H11" s="214"/>
      <c r="I11" s="214"/>
      <c r="J11" s="214"/>
      <c r="K11" s="214"/>
      <c r="L11" s="214"/>
      <c r="M11" s="215"/>
      <c r="N11" s="357"/>
      <c r="O11" s="358"/>
      <c r="P11" s="359"/>
      <c r="Q11" s="216"/>
      <c r="R11" s="216"/>
      <c r="S11" s="216"/>
      <c r="T11" s="216"/>
      <c r="U11" s="216"/>
      <c r="V11" s="217"/>
      <c r="W11" s="217"/>
      <c r="X11" s="217"/>
      <c r="Y11" s="217"/>
      <c r="Z11" s="217"/>
      <c r="AA11" s="217"/>
      <c r="AB11" s="217"/>
      <c r="AC11" s="217"/>
      <c r="AD11" s="217"/>
    </row>
    <row r="12" spans="1:251" s="181" customFormat="1" ht="21" customHeight="1">
      <c r="A12" s="193">
        <v>1.06</v>
      </c>
      <c r="B12" s="354" t="s">
        <v>45</v>
      </c>
      <c r="C12" s="355"/>
      <c r="D12" s="356"/>
      <c r="E12" s="140">
        <v>4</v>
      </c>
      <c r="F12" s="218" t="s">
        <v>46</v>
      </c>
      <c r="G12" s="214"/>
      <c r="H12" s="214"/>
      <c r="I12" s="214"/>
      <c r="J12" s="214"/>
      <c r="K12" s="214"/>
      <c r="L12" s="214"/>
      <c r="M12" s="215"/>
      <c r="N12" s="357"/>
      <c r="O12" s="358"/>
      <c r="P12" s="359"/>
      <c r="Q12" s="216"/>
      <c r="R12" s="216"/>
      <c r="S12" s="216"/>
      <c r="T12" s="216"/>
      <c r="U12" s="216"/>
      <c r="V12" s="217"/>
      <c r="W12" s="217"/>
      <c r="X12" s="217"/>
      <c r="Y12" s="217"/>
      <c r="Z12" s="217"/>
      <c r="AA12" s="217"/>
      <c r="AB12" s="217"/>
      <c r="AC12" s="217"/>
      <c r="AD12" s="217"/>
    </row>
    <row r="13" spans="1:251" ht="23.1" customHeight="1">
      <c r="B13" s="363"/>
      <c r="C13" s="364"/>
      <c r="D13" s="365"/>
      <c r="F13" s="62"/>
      <c r="I13" s="63"/>
      <c r="J13" s="63"/>
      <c r="K13" s="63"/>
      <c r="L13" s="63"/>
      <c r="M13" s="219" t="s">
        <v>47</v>
      </c>
      <c r="N13" s="366">
        <f>SUM(N7:P12)</f>
        <v>0</v>
      </c>
      <c r="O13" s="367"/>
      <c r="P13" s="368"/>
      <c r="T13" s="190"/>
      <c r="U13" s="190"/>
    </row>
    <row r="14" spans="1:251" s="56" customFormat="1" ht="23.1" customHeight="1">
      <c r="A14" s="208">
        <v>2</v>
      </c>
      <c r="B14" s="348" t="s">
        <v>338</v>
      </c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69"/>
      <c r="Q14" s="70"/>
      <c r="R14" s="70"/>
      <c r="S14" s="70"/>
      <c r="T14" s="190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N14" s="210"/>
      <c r="EO14" s="210"/>
      <c r="EP14" s="210"/>
      <c r="EQ14" s="210"/>
      <c r="ER14" s="210"/>
      <c r="ES14" s="210"/>
      <c r="ET14" s="210"/>
      <c r="EU14" s="210"/>
      <c r="EV14" s="210"/>
      <c r="EW14" s="210"/>
      <c r="EX14" s="210"/>
      <c r="EY14" s="210"/>
      <c r="EZ14" s="210"/>
      <c r="FA14" s="210"/>
      <c r="FB14" s="210"/>
      <c r="FC14" s="210"/>
      <c r="FD14" s="210"/>
      <c r="FE14" s="210"/>
      <c r="FF14" s="210"/>
      <c r="FG14" s="210"/>
      <c r="FH14" s="210"/>
      <c r="FI14" s="210"/>
      <c r="FJ14" s="210"/>
      <c r="FK14" s="210"/>
      <c r="FL14" s="210"/>
      <c r="FM14" s="210"/>
      <c r="FN14" s="210"/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10"/>
      <c r="GF14" s="210"/>
      <c r="GG14" s="210"/>
      <c r="GH14" s="210"/>
      <c r="GI14" s="210"/>
      <c r="GJ14" s="210"/>
      <c r="GK14" s="210"/>
      <c r="GL14" s="210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0"/>
      <c r="HC14" s="210"/>
      <c r="HD14" s="210"/>
      <c r="HE14" s="210"/>
      <c r="HF14" s="210"/>
      <c r="HG14" s="210"/>
      <c r="HH14" s="210"/>
      <c r="HI14" s="210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0"/>
      <c r="IF14" s="210"/>
      <c r="IG14" s="210"/>
      <c r="IH14" s="210"/>
      <c r="II14" s="210"/>
      <c r="IJ14" s="210"/>
      <c r="IK14" s="210"/>
      <c r="IL14" s="210"/>
      <c r="IM14" s="210"/>
      <c r="IN14" s="210"/>
      <c r="IO14" s="210"/>
      <c r="IP14" s="210"/>
      <c r="IQ14" s="211"/>
    </row>
    <row r="15" spans="1:251" s="181" customFormat="1" ht="23.1" customHeight="1">
      <c r="A15" s="193">
        <v>2.0099999999999998</v>
      </c>
      <c r="B15" s="505" t="s">
        <v>48</v>
      </c>
      <c r="C15" s="506"/>
      <c r="D15" s="507"/>
      <c r="E15" s="220">
        <f>3.63*3.1</f>
        <v>11.253</v>
      </c>
      <c r="F15" s="221" t="s">
        <v>39</v>
      </c>
      <c r="G15" s="222"/>
      <c r="H15" s="223"/>
      <c r="I15" s="223"/>
      <c r="J15" s="223"/>
      <c r="K15" s="223"/>
      <c r="L15" s="223"/>
      <c r="M15" s="224"/>
      <c r="N15" s="370"/>
      <c r="O15" s="371"/>
      <c r="P15" s="372"/>
      <c r="Q15" s="216"/>
      <c r="R15" s="216"/>
      <c r="S15" s="216"/>
      <c r="T15" s="216"/>
      <c r="U15" s="225"/>
      <c r="V15" s="217"/>
      <c r="W15" s="217"/>
      <c r="X15" s="217"/>
      <c r="Y15" s="217"/>
      <c r="Z15" s="217"/>
      <c r="AA15" s="217"/>
      <c r="AB15" s="217"/>
      <c r="AC15" s="217"/>
      <c r="AD15" s="217"/>
    </row>
    <row r="16" spans="1:251" s="181" customFormat="1" ht="23.1" customHeight="1">
      <c r="A16" s="193">
        <v>2.02</v>
      </c>
      <c r="B16" s="505" t="s">
        <v>49</v>
      </c>
      <c r="C16" s="506"/>
      <c r="D16" s="507"/>
      <c r="E16" s="220">
        <f>2.26*2.8</f>
        <v>6.3279999999999994</v>
      </c>
      <c r="F16" s="221" t="s">
        <v>39</v>
      </c>
      <c r="G16" s="222"/>
      <c r="H16" s="223"/>
      <c r="I16" s="223"/>
      <c r="J16" s="223"/>
      <c r="K16" s="223"/>
      <c r="L16" s="223"/>
      <c r="M16" s="224"/>
      <c r="N16" s="370"/>
      <c r="O16" s="371"/>
      <c r="P16" s="372"/>
      <c r="Q16" s="216"/>
      <c r="R16" s="216"/>
      <c r="S16" s="216"/>
      <c r="T16" s="216"/>
      <c r="U16" s="225"/>
      <c r="V16" s="217"/>
      <c r="W16" s="217"/>
      <c r="X16" s="217"/>
      <c r="Y16" s="217"/>
      <c r="Z16" s="217"/>
      <c r="AA16" s="217"/>
      <c r="AB16" s="217"/>
      <c r="AC16" s="217"/>
      <c r="AD16" s="217"/>
    </row>
    <row r="17" spans="1:251" ht="23.1" customHeight="1">
      <c r="B17" s="363"/>
      <c r="C17" s="364"/>
      <c r="D17" s="365"/>
      <c r="F17" s="62"/>
      <c r="H17" s="63"/>
      <c r="I17" s="63"/>
      <c r="J17" s="63"/>
      <c r="K17" s="63"/>
      <c r="L17" s="63"/>
      <c r="M17" s="219" t="s">
        <v>47</v>
      </c>
      <c r="N17" s="366">
        <f>SUM(N15:P16)</f>
        <v>0</v>
      </c>
      <c r="O17" s="367"/>
      <c r="P17" s="368"/>
      <c r="T17" s="190"/>
    </row>
    <row r="18" spans="1:251" s="56" customFormat="1" ht="23.1" customHeight="1">
      <c r="A18" s="208">
        <v>3</v>
      </c>
      <c r="B18" s="348" t="s">
        <v>339</v>
      </c>
      <c r="C18" s="349"/>
      <c r="D18" s="349"/>
      <c r="E18" s="373"/>
      <c r="F18" s="373"/>
      <c r="G18" s="374"/>
      <c r="H18" s="373"/>
      <c r="I18" s="373"/>
      <c r="J18" s="373"/>
      <c r="K18" s="373"/>
      <c r="L18" s="373"/>
      <c r="M18" s="373"/>
      <c r="N18" s="373"/>
      <c r="O18" s="373"/>
      <c r="P18" s="375"/>
      <c r="Q18" s="70"/>
      <c r="R18" s="70"/>
      <c r="S18" s="70"/>
      <c r="T18" s="190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10"/>
      <c r="GQ18" s="210"/>
      <c r="GR18" s="210"/>
      <c r="GS18" s="210"/>
      <c r="GT18" s="210"/>
      <c r="GU18" s="210"/>
      <c r="GV18" s="210"/>
      <c r="GW18" s="210"/>
      <c r="GX18" s="210"/>
      <c r="GY18" s="210"/>
      <c r="GZ18" s="210"/>
      <c r="HA18" s="210"/>
      <c r="HB18" s="210"/>
      <c r="HC18" s="210"/>
      <c r="HD18" s="210"/>
      <c r="HE18" s="210"/>
      <c r="HF18" s="210"/>
      <c r="HG18" s="210"/>
      <c r="HH18" s="210"/>
      <c r="HI18" s="210"/>
      <c r="HJ18" s="210"/>
      <c r="HK18" s="210"/>
      <c r="HL18" s="210"/>
      <c r="HM18" s="210"/>
      <c r="HN18" s="210"/>
      <c r="HO18" s="210"/>
      <c r="HP18" s="210"/>
      <c r="HQ18" s="210"/>
      <c r="HR18" s="210"/>
      <c r="HS18" s="210"/>
      <c r="HT18" s="210"/>
      <c r="HU18" s="210"/>
      <c r="HV18" s="210"/>
      <c r="HW18" s="210"/>
      <c r="HX18" s="210"/>
      <c r="HY18" s="210"/>
      <c r="HZ18" s="210"/>
      <c r="IA18" s="210"/>
      <c r="IB18" s="210"/>
      <c r="IC18" s="210"/>
      <c r="ID18" s="210"/>
      <c r="IE18" s="210"/>
      <c r="IF18" s="210"/>
      <c r="IG18" s="210"/>
      <c r="IH18" s="210"/>
      <c r="II18" s="210"/>
      <c r="IJ18" s="210"/>
      <c r="IK18" s="210"/>
      <c r="IL18" s="210"/>
      <c r="IM18" s="210"/>
      <c r="IN18" s="210"/>
      <c r="IO18" s="210"/>
      <c r="IP18" s="210"/>
      <c r="IQ18" s="211"/>
    </row>
    <row r="19" spans="1:251" s="181" customFormat="1" ht="23.1" customHeight="1">
      <c r="A19" s="193">
        <v>3.01</v>
      </c>
      <c r="B19" s="354" t="s">
        <v>50</v>
      </c>
      <c r="C19" s="355"/>
      <c r="D19" s="356"/>
      <c r="E19" s="140"/>
      <c r="F19" s="218"/>
      <c r="G19" s="213"/>
      <c r="H19" s="214"/>
      <c r="I19" s="214"/>
      <c r="J19" s="228"/>
      <c r="K19" s="214"/>
      <c r="L19" s="214"/>
      <c r="M19" s="215"/>
      <c r="N19" s="357"/>
      <c r="O19" s="358"/>
      <c r="P19" s="359"/>
      <c r="Q19" s="229"/>
      <c r="R19" s="229"/>
      <c r="S19" s="216"/>
      <c r="T19" s="216"/>
      <c r="U19" s="225"/>
      <c r="V19" s="217"/>
      <c r="W19" s="217"/>
      <c r="X19" s="217"/>
      <c r="Y19" s="217"/>
      <c r="Z19" s="217"/>
      <c r="AA19" s="217"/>
      <c r="AB19" s="217"/>
      <c r="AC19" s="217"/>
      <c r="AD19" s="217"/>
    </row>
    <row r="20" spans="1:251" s="181" customFormat="1" ht="23.1" customHeight="1">
      <c r="A20" s="193"/>
      <c r="B20" s="376" t="s">
        <v>51</v>
      </c>
      <c r="C20" s="377"/>
      <c r="D20" s="378"/>
      <c r="E20" s="220">
        <v>62</v>
      </c>
      <c r="F20" s="221" t="s">
        <v>39</v>
      </c>
      <c r="G20" s="222"/>
      <c r="H20" s="223"/>
      <c r="I20" s="223"/>
      <c r="J20" s="230"/>
      <c r="K20" s="223"/>
      <c r="L20" s="223"/>
      <c r="M20" s="224"/>
      <c r="N20" s="370"/>
      <c r="O20" s="371"/>
      <c r="P20" s="379"/>
      <c r="Q20" s="216"/>
      <c r="R20" s="216"/>
      <c r="S20" s="216"/>
      <c r="T20" s="216"/>
      <c r="U20" s="225"/>
      <c r="V20" s="217"/>
      <c r="W20" s="217"/>
      <c r="X20" s="217"/>
      <c r="Y20" s="217"/>
      <c r="Z20" s="217"/>
      <c r="AA20" s="217"/>
      <c r="AB20" s="217"/>
      <c r="AC20" s="217"/>
      <c r="AD20" s="217"/>
    </row>
    <row r="21" spans="1:251" s="181" customFormat="1" ht="33" customHeight="1">
      <c r="A21" s="193">
        <v>3.02</v>
      </c>
      <c r="B21" s="505" t="s">
        <v>52</v>
      </c>
      <c r="C21" s="506"/>
      <c r="D21" s="507"/>
      <c r="E21" s="140">
        <f>(31.8+1.74+1.53+2.21+10+1.18)*3+20+20</f>
        <v>185.38</v>
      </c>
      <c r="F21" s="218" t="s">
        <v>39</v>
      </c>
      <c r="G21" s="213"/>
      <c r="H21" s="214"/>
      <c r="I21" s="214"/>
      <c r="J21" s="228"/>
      <c r="K21" s="214"/>
      <c r="L21" s="214"/>
      <c r="M21" s="215"/>
      <c r="N21" s="357"/>
      <c r="O21" s="358"/>
      <c r="P21" s="359"/>
      <c r="Q21" s="216"/>
      <c r="R21" s="216"/>
      <c r="S21" s="216"/>
      <c r="T21" s="216"/>
      <c r="U21" s="225"/>
      <c r="V21" s="217"/>
      <c r="W21" s="217"/>
      <c r="X21" s="217"/>
      <c r="Y21" s="217"/>
      <c r="Z21" s="217"/>
      <c r="AA21" s="217"/>
      <c r="AB21" s="217"/>
      <c r="AC21" s="217"/>
      <c r="AD21" s="217"/>
    </row>
    <row r="22" spans="1:251" ht="23.1" customHeight="1">
      <c r="B22" s="380"/>
      <c r="C22" s="381"/>
      <c r="D22" s="382"/>
      <c r="F22" s="62"/>
      <c r="H22" s="63"/>
      <c r="I22" s="63"/>
      <c r="J22" s="63"/>
      <c r="K22" s="63"/>
      <c r="L22" s="63"/>
      <c r="M22" s="219" t="s">
        <v>47</v>
      </c>
      <c r="N22" s="366">
        <f>SUM(N19:P21)</f>
        <v>0</v>
      </c>
      <c r="O22" s="367"/>
      <c r="P22" s="368"/>
      <c r="T22" s="190"/>
    </row>
    <row r="23" spans="1:251" s="56" customFormat="1" ht="23.1" customHeight="1">
      <c r="A23" s="208">
        <v>4</v>
      </c>
      <c r="B23" s="348" t="s">
        <v>340</v>
      </c>
      <c r="C23" s="349"/>
      <c r="D23" s="349"/>
      <c r="E23" s="373"/>
      <c r="F23" s="373"/>
      <c r="G23" s="374"/>
      <c r="H23" s="373"/>
      <c r="I23" s="373"/>
      <c r="J23" s="373"/>
      <c r="K23" s="373"/>
      <c r="L23" s="373"/>
      <c r="M23" s="373"/>
      <c r="N23" s="373"/>
      <c r="O23" s="373"/>
      <c r="P23" s="375"/>
      <c r="Q23" s="70"/>
      <c r="R23" s="70"/>
      <c r="S23" s="70"/>
      <c r="T23" s="190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 s="210"/>
      <c r="GQ23" s="210"/>
      <c r="GR23" s="210"/>
      <c r="GS23" s="210"/>
      <c r="GT23" s="210"/>
      <c r="GU23" s="210"/>
      <c r="GV23" s="210"/>
      <c r="GW23" s="210"/>
      <c r="GX23" s="210"/>
      <c r="GY23" s="210"/>
      <c r="GZ23" s="210"/>
      <c r="HA23" s="210"/>
      <c r="HB23" s="210"/>
      <c r="HC23" s="210"/>
      <c r="HD23" s="210"/>
      <c r="HE23" s="210"/>
      <c r="HF23" s="210"/>
      <c r="HG23" s="210"/>
      <c r="HH23" s="210"/>
      <c r="HI23" s="210"/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0"/>
      <c r="HU23" s="210"/>
      <c r="HV23" s="210"/>
      <c r="HW23" s="210"/>
      <c r="HX23" s="210"/>
      <c r="HY23" s="210"/>
      <c r="HZ23" s="210"/>
      <c r="IA23" s="210"/>
      <c r="IB23" s="210"/>
      <c r="IC23" s="210"/>
      <c r="ID23" s="210"/>
      <c r="IE23" s="210"/>
      <c r="IF23" s="210"/>
      <c r="IG23" s="210"/>
      <c r="IH23" s="210"/>
      <c r="II23" s="210"/>
      <c r="IJ23" s="210"/>
      <c r="IK23" s="210"/>
      <c r="IL23" s="210"/>
      <c r="IM23" s="210"/>
      <c r="IN23" s="210"/>
      <c r="IO23" s="210"/>
      <c r="IP23" s="210"/>
      <c r="IQ23" s="211"/>
    </row>
    <row r="24" spans="1:251" ht="23.1" customHeight="1">
      <c r="A24" s="193">
        <v>4.01</v>
      </c>
      <c r="B24" s="354" t="s">
        <v>53</v>
      </c>
      <c r="C24" s="355"/>
      <c r="D24" s="356"/>
      <c r="E24" s="140">
        <f>(27.2+27.2)*0.45</f>
        <v>24.48</v>
      </c>
      <c r="F24" s="218" t="s">
        <v>39</v>
      </c>
      <c r="G24" s="213"/>
      <c r="H24" s="214"/>
      <c r="I24" s="214"/>
      <c r="J24" s="228"/>
      <c r="K24" s="214"/>
      <c r="L24" s="214"/>
      <c r="M24" s="215"/>
      <c r="N24" s="370"/>
      <c r="O24" s="371"/>
      <c r="P24" s="379"/>
      <c r="Q24"/>
      <c r="R24"/>
      <c r="S24"/>
      <c r="T24" s="190"/>
      <c r="U24"/>
      <c r="V24"/>
      <c r="W24"/>
      <c r="X24"/>
      <c r="Y24"/>
      <c r="Z24"/>
      <c r="AA24"/>
      <c r="AB24"/>
      <c r="AC24"/>
      <c r="AD24"/>
    </row>
    <row r="25" spans="1:251" s="181" customFormat="1" ht="23.1" customHeight="1">
      <c r="A25" s="193">
        <v>4.0199999999999996</v>
      </c>
      <c r="B25" s="354" t="s">
        <v>54</v>
      </c>
      <c r="C25" s="355"/>
      <c r="D25" s="356"/>
      <c r="E25" s="140">
        <f>(27.2+27.2)*0.45</f>
        <v>24.48</v>
      </c>
      <c r="F25" s="218" t="s">
        <v>39</v>
      </c>
      <c r="G25" s="213"/>
      <c r="H25" s="214"/>
      <c r="I25" s="214"/>
      <c r="J25" s="228"/>
      <c r="K25" s="214"/>
      <c r="L25" s="214"/>
      <c r="M25" s="215"/>
      <c r="N25" s="357"/>
      <c r="O25" s="358"/>
      <c r="P25" s="359"/>
      <c r="Q25" s="231"/>
      <c r="R25" s="231"/>
      <c r="S25" s="231"/>
      <c r="T25" s="231"/>
      <c r="U25" s="232"/>
    </row>
    <row r="26" spans="1:251" s="181" customFormat="1" ht="23.1" customHeight="1">
      <c r="A26" s="193">
        <v>4.03</v>
      </c>
      <c r="B26" s="354" t="s">
        <v>55</v>
      </c>
      <c r="C26" s="355"/>
      <c r="D26" s="356"/>
      <c r="E26" s="140">
        <f>(27.2+27.2)*0.45</f>
        <v>24.48</v>
      </c>
      <c r="F26" s="218" t="s">
        <v>39</v>
      </c>
      <c r="G26" s="213"/>
      <c r="H26" s="214"/>
      <c r="I26" s="214"/>
      <c r="J26" s="228"/>
      <c r="K26" s="214"/>
      <c r="L26" s="214"/>
      <c r="M26" s="215"/>
      <c r="N26" s="357"/>
      <c r="O26" s="358"/>
      <c r="P26" s="359"/>
      <c r="Q26" s="231"/>
      <c r="R26" s="231"/>
      <c r="S26" s="231"/>
      <c r="T26" s="231"/>
      <c r="U26" s="232"/>
    </row>
    <row r="27" spans="1:251" s="181" customFormat="1" ht="23.1" customHeight="1">
      <c r="A27" s="193">
        <v>4.04</v>
      </c>
      <c r="B27" s="505" t="s">
        <v>56</v>
      </c>
      <c r="C27" s="506"/>
      <c r="D27" s="507"/>
      <c r="E27" s="140">
        <f>117*1.15+0.7*59.2</f>
        <v>175.98999999999998</v>
      </c>
      <c r="F27" s="218" t="s">
        <v>39</v>
      </c>
      <c r="G27" s="213"/>
      <c r="H27" s="214"/>
      <c r="I27" s="214"/>
      <c r="J27" s="228"/>
      <c r="K27" s="214"/>
      <c r="L27" s="214"/>
      <c r="M27" s="215"/>
      <c r="N27" s="357"/>
      <c r="O27" s="358"/>
      <c r="P27" s="359"/>
      <c r="Q27" s="231"/>
      <c r="R27" s="231"/>
      <c r="S27" s="231"/>
      <c r="T27" s="231"/>
      <c r="U27" s="232"/>
    </row>
    <row r="28" spans="1:251" s="181" customFormat="1" ht="23.1" customHeight="1">
      <c r="A28" s="193">
        <v>4.05</v>
      </c>
      <c r="B28" s="354" t="s">
        <v>57</v>
      </c>
      <c r="C28" s="355"/>
      <c r="D28" s="356"/>
      <c r="E28" s="140">
        <v>1</v>
      </c>
      <c r="F28" s="218" t="s">
        <v>58</v>
      </c>
      <c r="G28" s="213"/>
      <c r="H28" s="214"/>
      <c r="I28" s="214"/>
      <c r="J28" s="228"/>
      <c r="K28" s="214"/>
      <c r="L28" s="214"/>
      <c r="M28" s="215"/>
      <c r="N28" s="357"/>
      <c r="O28" s="358"/>
      <c r="P28" s="359"/>
      <c r="Q28" s="231"/>
      <c r="R28" s="231"/>
      <c r="S28" s="231"/>
      <c r="T28" s="231"/>
      <c r="U28" s="232"/>
    </row>
    <row r="29" spans="1:251" ht="23.1" customHeight="1">
      <c r="B29" s="363"/>
      <c r="C29" s="364"/>
      <c r="D29" s="365"/>
      <c r="F29" s="62"/>
      <c r="H29" s="63"/>
      <c r="I29" s="63"/>
      <c r="J29" s="63"/>
      <c r="K29" s="63"/>
      <c r="L29" s="63"/>
      <c r="M29" s="219" t="s">
        <v>47</v>
      </c>
      <c r="N29" s="366">
        <f>SUM(N24:P28)</f>
        <v>0</v>
      </c>
      <c r="O29" s="367"/>
      <c r="P29" s="368"/>
      <c r="T29" s="190"/>
    </row>
    <row r="30" spans="1:251" ht="23.1" customHeight="1">
      <c r="A30" s="208">
        <v>5</v>
      </c>
      <c r="B30" s="90" t="s">
        <v>341</v>
      </c>
      <c r="C30" s="209"/>
      <c r="D30" s="209"/>
      <c r="E30" s="226"/>
      <c r="F30" s="226"/>
      <c r="G30" s="227"/>
      <c r="H30" s="226"/>
      <c r="I30" s="226"/>
      <c r="J30" s="226"/>
      <c r="K30" s="226"/>
      <c r="L30" s="226"/>
      <c r="M30" s="226"/>
      <c r="N30" s="383"/>
      <c r="O30" s="383"/>
      <c r="P30" s="384"/>
      <c r="Q30" s="233"/>
      <c r="R30" s="233"/>
      <c r="S30" s="233"/>
      <c r="T30" s="233"/>
    </row>
    <row r="31" spans="1:251" s="181" customFormat="1" ht="23.1" customHeight="1">
      <c r="A31" s="193">
        <v>5.01</v>
      </c>
      <c r="B31" s="354" t="s">
        <v>59</v>
      </c>
      <c r="C31" s="355"/>
      <c r="D31" s="356"/>
      <c r="E31" s="140"/>
      <c r="F31" s="218"/>
      <c r="G31" s="213"/>
      <c r="H31" s="214"/>
      <c r="I31" s="214"/>
      <c r="J31" s="214"/>
      <c r="K31" s="214"/>
      <c r="L31" s="214"/>
      <c r="M31" s="215"/>
      <c r="N31" s="357"/>
      <c r="O31" s="358"/>
      <c r="P31" s="359"/>
      <c r="Q31" s="231"/>
      <c r="R31" s="231"/>
      <c r="S31" s="231"/>
      <c r="T31" s="231"/>
      <c r="U31" s="232"/>
    </row>
    <row r="32" spans="1:251" s="181" customFormat="1" ht="23.1" customHeight="1">
      <c r="A32" s="193"/>
      <c r="B32" s="505" t="s">
        <v>60</v>
      </c>
      <c r="C32" s="506"/>
      <c r="D32" s="507"/>
      <c r="E32" s="140">
        <v>172</v>
      </c>
      <c r="F32" s="218" t="s">
        <v>61</v>
      </c>
      <c r="G32" s="213"/>
      <c r="H32" s="214"/>
      <c r="I32" s="214"/>
      <c r="J32" s="214"/>
      <c r="K32" s="214"/>
      <c r="L32" s="214"/>
      <c r="M32" s="215"/>
      <c r="N32" s="357"/>
      <c r="O32" s="358"/>
      <c r="P32" s="359"/>
      <c r="Q32" s="231"/>
      <c r="R32" s="231"/>
      <c r="S32" s="231"/>
      <c r="T32" s="231"/>
      <c r="U32" s="232"/>
    </row>
    <row r="33" spans="1:30" s="181" customFormat="1" ht="23.1" customHeight="1">
      <c r="A33" s="193"/>
      <c r="B33" s="354" t="s">
        <v>62</v>
      </c>
      <c r="C33" s="355"/>
      <c r="D33" s="356"/>
      <c r="E33" s="140">
        <v>118</v>
      </c>
      <c r="F33" s="218" t="s">
        <v>39</v>
      </c>
      <c r="G33" s="213"/>
      <c r="H33" s="214"/>
      <c r="I33" s="214"/>
      <c r="J33" s="214"/>
      <c r="K33" s="214"/>
      <c r="L33" s="214"/>
      <c r="M33" s="215"/>
      <c r="N33" s="357"/>
      <c r="O33" s="358"/>
      <c r="P33" s="359"/>
      <c r="Q33" s="231"/>
      <c r="R33" s="231"/>
      <c r="S33" s="231"/>
      <c r="T33" s="231"/>
      <c r="U33" s="232"/>
    </row>
    <row r="34" spans="1:30" s="181" customFormat="1" ht="23.1" customHeight="1">
      <c r="A34" s="193"/>
      <c r="B34" s="354" t="s">
        <v>63</v>
      </c>
      <c r="C34" s="355"/>
      <c r="D34" s="356"/>
      <c r="E34" s="140">
        <v>118</v>
      </c>
      <c r="F34" s="218" t="s">
        <v>39</v>
      </c>
      <c r="G34" s="213"/>
      <c r="H34" s="214"/>
      <c r="I34" s="214"/>
      <c r="J34" s="214"/>
      <c r="K34" s="214"/>
      <c r="L34" s="214"/>
      <c r="M34" s="215"/>
      <c r="N34" s="357"/>
      <c r="O34" s="358"/>
      <c r="P34" s="359"/>
      <c r="Q34" s="231"/>
      <c r="R34" s="231"/>
      <c r="S34" s="231"/>
      <c r="T34" s="231"/>
      <c r="U34" s="232"/>
    </row>
    <row r="35" spans="1:30" s="181" customFormat="1" ht="23.1" customHeight="1">
      <c r="A35" s="193"/>
      <c r="B35" s="354" t="s">
        <v>64</v>
      </c>
      <c r="C35" s="355"/>
      <c r="D35" s="356"/>
      <c r="E35" s="140">
        <v>118</v>
      </c>
      <c r="F35" s="218" t="s">
        <v>39</v>
      </c>
      <c r="G35" s="213"/>
      <c r="H35" s="214"/>
      <c r="I35" s="214"/>
      <c r="J35" s="214"/>
      <c r="K35" s="214"/>
      <c r="L35" s="214"/>
      <c r="M35" s="215"/>
      <c r="N35" s="357"/>
      <c r="O35" s="358"/>
      <c r="P35" s="359"/>
      <c r="Q35" s="231"/>
      <c r="R35" s="231"/>
      <c r="S35" s="231"/>
      <c r="T35" s="231"/>
      <c r="U35" s="232"/>
    </row>
    <row r="36" spans="1:30" s="181" customFormat="1" ht="23.1" customHeight="1">
      <c r="A36" s="193">
        <v>5.0199999999999996</v>
      </c>
      <c r="B36" s="354" t="s">
        <v>65</v>
      </c>
      <c r="C36" s="355"/>
      <c r="D36" s="356"/>
      <c r="E36" s="140"/>
      <c r="F36" s="218"/>
      <c r="G36" s="213"/>
      <c r="H36" s="214"/>
      <c r="I36" s="214"/>
      <c r="J36" s="214"/>
      <c r="K36" s="214"/>
      <c r="L36" s="214"/>
      <c r="M36" s="215"/>
      <c r="N36" s="357"/>
      <c r="O36" s="358"/>
      <c r="P36" s="359"/>
      <c r="Q36" s="231"/>
      <c r="R36" s="231"/>
      <c r="S36" s="231"/>
      <c r="T36" s="231"/>
      <c r="U36" s="232"/>
    </row>
    <row r="37" spans="1:30" s="181" customFormat="1" ht="23.1" customHeight="1">
      <c r="A37" s="193"/>
      <c r="B37" s="354" t="s">
        <v>66</v>
      </c>
      <c r="C37" s="355"/>
      <c r="D37" s="356"/>
      <c r="E37" s="140">
        <v>1</v>
      </c>
      <c r="F37" s="218" t="s">
        <v>61</v>
      </c>
      <c r="G37" s="213"/>
      <c r="H37" s="214"/>
      <c r="I37" s="214"/>
      <c r="J37" s="214"/>
      <c r="K37" s="214"/>
      <c r="L37" s="214"/>
      <c r="M37" s="215"/>
      <c r="N37" s="357"/>
      <c r="O37" s="358"/>
      <c r="P37" s="359"/>
      <c r="Q37" s="231"/>
      <c r="R37" s="231"/>
      <c r="S37" s="231"/>
      <c r="T37" s="231"/>
      <c r="U37" s="232"/>
    </row>
    <row r="38" spans="1:30" s="181" customFormat="1" ht="23.1" customHeight="1">
      <c r="A38" s="193">
        <v>5.03</v>
      </c>
      <c r="B38" s="354" t="s">
        <v>67</v>
      </c>
      <c r="C38" s="355"/>
      <c r="D38" s="356"/>
      <c r="E38" s="140">
        <f>1.84*4.79</f>
        <v>8.813600000000001</v>
      </c>
      <c r="F38" s="218" t="s">
        <v>39</v>
      </c>
      <c r="G38" s="213"/>
      <c r="H38" s="213"/>
      <c r="I38" s="213"/>
      <c r="J38" s="213"/>
      <c r="K38" s="214"/>
      <c r="L38" s="214"/>
      <c r="M38" s="215"/>
      <c r="N38" s="357"/>
      <c r="O38" s="358"/>
      <c r="P38" s="359"/>
      <c r="Q38" s="216"/>
      <c r="R38" s="216"/>
      <c r="S38" s="216"/>
      <c r="T38" s="216"/>
      <c r="U38" s="225"/>
      <c r="V38" s="217"/>
      <c r="W38" s="217"/>
      <c r="X38" s="217"/>
      <c r="Y38" s="217"/>
      <c r="Z38" s="217"/>
      <c r="AA38" s="217"/>
      <c r="AB38" s="217"/>
      <c r="AC38" s="217"/>
      <c r="AD38" s="217"/>
    </row>
    <row r="39" spans="1:30" s="181" customFormat="1" ht="23.1" customHeight="1">
      <c r="A39" s="193">
        <v>5.04</v>
      </c>
      <c r="B39" s="354" t="s">
        <v>68</v>
      </c>
      <c r="C39" s="355"/>
      <c r="D39" s="356"/>
      <c r="E39" s="140">
        <f>1.84*4.79</f>
        <v>8.813600000000001</v>
      </c>
      <c r="F39" s="218" t="s">
        <v>39</v>
      </c>
      <c r="G39" s="213"/>
      <c r="H39" s="213"/>
      <c r="I39" s="213"/>
      <c r="J39" s="213"/>
      <c r="K39" s="214"/>
      <c r="L39" s="214"/>
      <c r="M39" s="215"/>
      <c r="N39" s="357"/>
      <c r="O39" s="358"/>
      <c r="P39" s="359"/>
      <c r="Q39" s="216"/>
      <c r="R39" s="216"/>
      <c r="S39" s="216"/>
      <c r="T39" s="216"/>
      <c r="U39" s="225"/>
      <c r="V39" s="217"/>
      <c r="W39" s="217"/>
      <c r="X39" s="217"/>
      <c r="Y39" s="217"/>
      <c r="Z39" s="217"/>
      <c r="AA39" s="217"/>
      <c r="AB39" s="217"/>
      <c r="AC39" s="217"/>
      <c r="AD39" s="217"/>
    </row>
    <row r="40" spans="1:30" s="181" customFormat="1" ht="23.1" customHeight="1">
      <c r="A40" s="193">
        <v>5.05</v>
      </c>
      <c r="B40" s="354" t="s">
        <v>69</v>
      </c>
      <c r="C40" s="355"/>
      <c r="D40" s="356"/>
      <c r="E40" s="140">
        <f>1.84*4.79</f>
        <v>8.813600000000001</v>
      </c>
      <c r="F40" s="218" t="s">
        <v>39</v>
      </c>
      <c r="G40" s="213"/>
      <c r="H40" s="214"/>
      <c r="I40" s="214"/>
      <c r="J40" s="214"/>
      <c r="K40" s="214"/>
      <c r="L40" s="214"/>
      <c r="M40" s="215"/>
      <c r="N40" s="357"/>
      <c r="O40" s="358"/>
      <c r="P40" s="359"/>
      <c r="Q40" s="216"/>
      <c r="R40" s="216"/>
      <c r="S40" s="216"/>
      <c r="T40" s="216"/>
      <c r="U40" s="225"/>
      <c r="V40" s="217"/>
      <c r="W40" s="217"/>
      <c r="X40" s="217"/>
      <c r="Y40" s="217"/>
      <c r="Z40" s="217"/>
      <c r="AA40" s="217"/>
      <c r="AB40" s="217"/>
      <c r="AC40" s="217"/>
      <c r="AD40" s="217"/>
    </row>
    <row r="41" spans="1:30" ht="23.1" customHeight="1">
      <c r="B41" s="363"/>
      <c r="C41" s="364"/>
      <c r="D41" s="365"/>
      <c r="F41" s="62"/>
      <c r="H41" s="63"/>
      <c r="I41" s="63"/>
      <c r="J41" s="63"/>
      <c r="K41" s="63"/>
      <c r="L41" s="63"/>
      <c r="M41" s="219" t="s">
        <v>47</v>
      </c>
      <c r="N41" s="366">
        <f>SUM(N31:P40)</f>
        <v>0</v>
      </c>
      <c r="O41" s="367"/>
      <c r="P41" s="368"/>
      <c r="T41" s="190"/>
    </row>
    <row r="42" spans="1:30" ht="23.1" customHeight="1">
      <c r="A42" s="208">
        <v>6</v>
      </c>
      <c r="B42" s="90" t="s">
        <v>342</v>
      </c>
      <c r="C42" s="209"/>
      <c r="D42" s="209"/>
      <c r="E42" s="226"/>
      <c r="F42" s="226"/>
      <c r="G42" s="227"/>
      <c r="H42" s="226"/>
      <c r="I42" s="226"/>
      <c r="J42" s="226"/>
      <c r="K42" s="226"/>
      <c r="L42" s="226"/>
      <c r="M42" s="226"/>
      <c r="N42" s="383"/>
      <c r="O42" s="383"/>
      <c r="P42" s="384"/>
      <c r="Q42" s="233"/>
      <c r="R42" s="233"/>
      <c r="S42" s="233"/>
      <c r="T42" s="233"/>
    </row>
    <row r="43" spans="1:30" s="181" customFormat="1" ht="23.1" customHeight="1">
      <c r="A43" s="193">
        <v>6.01</v>
      </c>
      <c r="B43" s="354" t="s">
        <v>70</v>
      </c>
      <c r="C43" s="355"/>
      <c r="D43" s="356"/>
      <c r="E43" s="234"/>
      <c r="F43" s="218"/>
      <c r="G43" s="213"/>
      <c r="H43" s="214"/>
      <c r="I43" s="214"/>
      <c r="J43" s="228"/>
      <c r="K43" s="214"/>
      <c r="L43" s="214"/>
      <c r="M43" s="215"/>
      <c r="N43" s="357"/>
      <c r="O43" s="358"/>
      <c r="P43" s="359"/>
      <c r="Q43" s="216"/>
      <c r="R43" s="216"/>
      <c r="S43" s="216"/>
      <c r="T43" s="216"/>
      <c r="U43" s="225"/>
      <c r="V43" s="217"/>
      <c r="W43" s="217"/>
      <c r="X43" s="217"/>
      <c r="Y43" s="217"/>
      <c r="Z43" s="217"/>
      <c r="AA43" s="217"/>
      <c r="AB43" s="217"/>
      <c r="AC43" s="217"/>
      <c r="AD43" s="217"/>
    </row>
    <row r="44" spans="1:30" ht="23.1" customHeight="1">
      <c r="B44" s="354" t="s">
        <v>71</v>
      </c>
      <c r="C44" s="355"/>
      <c r="D44" s="356"/>
      <c r="E44" s="234">
        <v>7</v>
      </c>
      <c r="F44" s="218" t="s">
        <v>72</v>
      </c>
      <c r="G44" s="213"/>
      <c r="H44" s="214"/>
      <c r="I44" s="214"/>
      <c r="J44" s="228"/>
      <c r="K44" s="214"/>
      <c r="L44" s="214"/>
      <c r="M44" s="215"/>
      <c r="N44" s="357"/>
      <c r="O44" s="358"/>
      <c r="P44" s="359"/>
      <c r="T44" s="190"/>
    </row>
    <row r="45" spans="1:30" s="181" customFormat="1" ht="23.1" customHeight="1">
      <c r="A45" s="193"/>
      <c r="B45" s="354" t="s">
        <v>73</v>
      </c>
      <c r="C45" s="355"/>
      <c r="D45" s="356"/>
      <c r="E45" s="234">
        <f>2.4+1.7*2+1.4</f>
        <v>7.1999999999999993</v>
      </c>
      <c r="F45" s="218" t="s">
        <v>72</v>
      </c>
      <c r="G45" s="213"/>
      <c r="H45" s="214"/>
      <c r="I45" s="214"/>
      <c r="J45" s="228"/>
      <c r="K45" s="214"/>
      <c r="L45" s="214"/>
      <c r="M45" s="215"/>
      <c r="N45" s="357"/>
      <c r="O45" s="358"/>
      <c r="P45" s="359"/>
      <c r="Q45" s="216"/>
      <c r="R45" s="216"/>
      <c r="S45" s="216"/>
      <c r="T45" s="216"/>
      <c r="U45" s="225"/>
      <c r="V45" s="217"/>
      <c r="W45" s="217"/>
      <c r="X45" s="217"/>
      <c r="Y45" s="217"/>
      <c r="Z45" s="217"/>
      <c r="AA45" s="217"/>
      <c r="AB45" s="217"/>
      <c r="AC45" s="217"/>
      <c r="AD45" s="217"/>
    </row>
    <row r="46" spans="1:30" s="181" customFormat="1" ht="23.1" customHeight="1">
      <c r="A46" s="193">
        <v>6.02</v>
      </c>
      <c r="B46" s="354" t="s">
        <v>74</v>
      </c>
      <c r="C46" s="355"/>
      <c r="D46" s="356"/>
      <c r="E46" s="234"/>
      <c r="F46" s="218"/>
      <c r="G46" s="213"/>
      <c r="H46" s="214"/>
      <c r="I46" s="214"/>
      <c r="J46" s="228"/>
      <c r="K46" s="214"/>
      <c r="L46" s="214"/>
      <c r="M46" s="215"/>
      <c r="N46" s="357"/>
      <c r="O46" s="358"/>
      <c r="P46" s="359"/>
      <c r="Q46" s="216"/>
      <c r="R46" s="216"/>
      <c r="S46" s="216"/>
      <c r="T46" s="216"/>
      <c r="U46" s="225"/>
      <c r="V46" s="217"/>
      <c r="W46" s="217"/>
      <c r="X46" s="217"/>
      <c r="Y46" s="217"/>
      <c r="Z46" s="217"/>
      <c r="AA46" s="217"/>
      <c r="AB46" s="217"/>
      <c r="AC46" s="217"/>
      <c r="AD46" s="217"/>
    </row>
    <row r="47" spans="1:30" ht="23.1" customHeight="1">
      <c r="B47" s="354" t="s">
        <v>75</v>
      </c>
      <c r="C47" s="355"/>
      <c r="D47" s="356"/>
      <c r="E47" s="234">
        <f>2.28*2+4.15</f>
        <v>8.7100000000000009</v>
      </c>
      <c r="F47" s="218" t="s">
        <v>72</v>
      </c>
      <c r="G47" s="213"/>
      <c r="H47" s="214"/>
      <c r="I47" s="214"/>
      <c r="J47" s="228"/>
      <c r="K47" s="214"/>
      <c r="L47" s="214"/>
      <c r="M47" s="215"/>
      <c r="N47" s="357"/>
      <c r="O47" s="358"/>
      <c r="P47" s="359"/>
      <c r="T47" s="190"/>
    </row>
    <row r="48" spans="1:30" s="181" customFormat="1" ht="23.1" customHeight="1">
      <c r="A48" s="193"/>
      <c r="B48" s="354" t="s">
        <v>76</v>
      </c>
      <c r="C48" s="355"/>
      <c r="D48" s="356"/>
      <c r="E48" s="234"/>
      <c r="F48" s="218"/>
      <c r="G48" s="213"/>
      <c r="H48" s="214"/>
      <c r="I48" s="214"/>
      <c r="J48" s="228"/>
      <c r="K48" s="214"/>
      <c r="L48" s="214"/>
      <c r="M48" s="215"/>
      <c r="N48" s="357"/>
      <c r="O48" s="358"/>
      <c r="P48" s="359"/>
      <c r="Q48" s="216"/>
      <c r="R48" s="216"/>
      <c r="S48" s="216"/>
      <c r="T48" s="216"/>
      <c r="U48" s="225"/>
      <c r="V48" s="217"/>
      <c r="W48" s="217"/>
      <c r="X48" s="217"/>
      <c r="Y48" s="217"/>
      <c r="Z48" s="217"/>
      <c r="AA48" s="217"/>
      <c r="AB48" s="217"/>
      <c r="AC48" s="217"/>
      <c r="AD48" s="217"/>
    </row>
    <row r="49" spans="1:251" s="181" customFormat="1" ht="23.1" customHeight="1">
      <c r="A49" s="193"/>
      <c r="B49" s="354" t="s">
        <v>77</v>
      </c>
      <c r="C49" s="355"/>
      <c r="D49" s="356"/>
      <c r="E49" s="234">
        <f>2.28*2+4.15</f>
        <v>8.7100000000000009</v>
      </c>
      <c r="F49" s="218" t="s">
        <v>72</v>
      </c>
      <c r="G49" s="213"/>
      <c r="H49" s="214"/>
      <c r="I49" s="214"/>
      <c r="J49" s="228"/>
      <c r="K49" s="214"/>
      <c r="L49" s="214"/>
      <c r="M49" s="215"/>
      <c r="N49" s="357"/>
      <c r="O49" s="358"/>
      <c r="P49" s="359"/>
      <c r="Q49" s="216"/>
      <c r="R49" s="216"/>
      <c r="S49" s="216"/>
      <c r="T49" s="216"/>
      <c r="U49" s="225"/>
      <c r="V49" s="217"/>
      <c r="W49" s="217"/>
      <c r="X49" s="217"/>
      <c r="Y49" s="217"/>
      <c r="Z49" s="217"/>
      <c r="AA49" s="217"/>
      <c r="AB49" s="217"/>
      <c r="AC49" s="217"/>
      <c r="AD49" s="217"/>
    </row>
    <row r="50" spans="1:251" ht="23.1" customHeight="1">
      <c r="B50" s="354"/>
      <c r="C50" s="355"/>
      <c r="D50" s="356"/>
      <c r="F50" s="62"/>
      <c r="H50" s="63"/>
      <c r="I50" s="63"/>
      <c r="J50" s="63"/>
      <c r="K50" s="63"/>
      <c r="L50" s="63"/>
      <c r="M50" s="219" t="s">
        <v>47</v>
      </c>
      <c r="N50" s="385">
        <f>SUM(N43:P49)</f>
        <v>0</v>
      </c>
      <c r="O50" s="386"/>
      <c r="P50" s="387"/>
      <c r="Q50" s="233"/>
      <c r="R50" s="233"/>
      <c r="S50" s="233"/>
      <c r="T50" s="233"/>
    </row>
    <row r="51" spans="1:251" s="52" customFormat="1" ht="23.1" customHeight="1">
      <c r="A51" s="208">
        <v>7</v>
      </c>
      <c r="B51" s="90" t="s">
        <v>343</v>
      </c>
      <c r="C51" s="209"/>
      <c r="D51" s="209"/>
      <c r="E51" s="226"/>
      <c r="F51" s="226"/>
      <c r="G51" s="227"/>
      <c r="H51" s="226"/>
      <c r="I51" s="226"/>
      <c r="J51" s="226"/>
      <c r="K51" s="226"/>
      <c r="L51" s="226"/>
      <c r="M51" s="226"/>
      <c r="N51" s="383"/>
      <c r="O51" s="383"/>
      <c r="P51" s="384"/>
      <c r="Q51" s="70"/>
      <c r="R51" s="70"/>
      <c r="S51" s="70"/>
      <c r="T51" s="70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3"/>
    </row>
    <row r="52" spans="1:251" s="57" customFormat="1" ht="23.1" customHeight="1">
      <c r="A52" s="141">
        <v>7.01</v>
      </c>
      <c r="B52" s="388" t="s">
        <v>78</v>
      </c>
      <c r="C52" s="389"/>
      <c r="D52" s="390"/>
      <c r="E52" s="235">
        <v>35</v>
      </c>
      <c r="F52" s="236" t="s">
        <v>39</v>
      </c>
      <c r="G52" s="237"/>
      <c r="H52" s="238"/>
      <c r="I52" s="238"/>
      <c r="J52" s="239"/>
      <c r="K52" s="238"/>
      <c r="L52" s="238"/>
      <c r="M52" s="240"/>
      <c r="N52" s="391"/>
      <c r="O52" s="392"/>
      <c r="P52" s="393"/>
      <c r="Q52" s="241"/>
      <c r="R52" s="241"/>
      <c r="S52" s="241"/>
      <c r="T52" s="241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3"/>
      <c r="AU52" s="243"/>
      <c r="AV52" s="243"/>
      <c r="AW52" s="243"/>
      <c r="AX52" s="243"/>
      <c r="AY52" s="243"/>
      <c r="AZ52" s="243"/>
      <c r="BA52" s="243"/>
      <c r="BB52" s="243"/>
      <c r="BC52" s="243"/>
      <c r="BD52" s="243"/>
      <c r="BE52" s="243"/>
      <c r="BF52" s="243"/>
      <c r="BG52" s="243"/>
      <c r="BH52" s="243"/>
      <c r="BI52" s="243"/>
      <c r="BJ52" s="243"/>
      <c r="BK52" s="243"/>
      <c r="BL52" s="243"/>
      <c r="BM52" s="243"/>
      <c r="BN52" s="243"/>
      <c r="BO52" s="243"/>
      <c r="BP52" s="243"/>
      <c r="BQ52" s="243"/>
      <c r="BR52" s="243"/>
      <c r="BS52" s="243"/>
      <c r="BT52" s="243"/>
      <c r="BU52" s="243"/>
      <c r="BV52" s="243"/>
      <c r="BW52" s="243"/>
      <c r="BX52" s="243"/>
      <c r="BY52" s="243"/>
      <c r="BZ52" s="243"/>
      <c r="CA52" s="243"/>
      <c r="CB52" s="243"/>
      <c r="CC52" s="243"/>
      <c r="CD52" s="243"/>
      <c r="CE52" s="243"/>
      <c r="CF52" s="243"/>
      <c r="CG52" s="243"/>
      <c r="CH52" s="243"/>
      <c r="CI52" s="243"/>
      <c r="CJ52" s="243"/>
      <c r="CK52" s="243"/>
      <c r="CL52" s="243"/>
      <c r="CM52" s="243"/>
      <c r="CN52" s="243"/>
      <c r="CO52" s="243"/>
      <c r="CP52" s="243"/>
      <c r="CQ52" s="243"/>
      <c r="CR52" s="243"/>
      <c r="CS52" s="243"/>
      <c r="CT52" s="243"/>
      <c r="CU52" s="243"/>
      <c r="CV52" s="243"/>
      <c r="CW52" s="243"/>
      <c r="CX52" s="243"/>
      <c r="CY52" s="243"/>
      <c r="CZ52" s="243"/>
      <c r="DA52" s="243"/>
      <c r="DB52" s="243"/>
      <c r="DC52" s="243"/>
      <c r="DD52" s="243"/>
      <c r="DE52" s="243"/>
      <c r="DF52" s="243"/>
      <c r="DG52" s="243"/>
      <c r="DH52" s="243"/>
      <c r="DI52" s="243"/>
      <c r="DJ52" s="243"/>
      <c r="DK52" s="243"/>
      <c r="DL52" s="243"/>
      <c r="DM52" s="243"/>
      <c r="DN52" s="243"/>
      <c r="DO52" s="243"/>
      <c r="DP52" s="243"/>
      <c r="DQ52" s="243"/>
      <c r="DR52" s="243"/>
      <c r="DS52" s="243"/>
      <c r="DT52" s="243"/>
      <c r="DU52" s="243"/>
      <c r="DV52" s="243"/>
      <c r="DW52" s="243"/>
      <c r="DX52" s="243"/>
      <c r="DY52" s="243"/>
      <c r="DZ52" s="243"/>
      <c r="EA52" s="243"/>
      <c r="EB52" s="243"/>
      <c r="EC52" s="243"/>
      <c r="ED52" s="243"/>
      <c r="EE52" s="243"/>
      <c r="EF52" s="243"/>
      <c r="EG52" s="243"/>
      <c r="EH52" s="243"/>
      <c r="EI52" s="243"/>
      <c r="EJ52" s="243"/>
      <c r="EK52" s="243"/>
      <c r="EL52" s="243"/>
      <c r="EM52" s="243"/>
      <c r="EN52" s="243"/>
      <c r="EO52" s="243"/>
      <c r="EP52" s="243"/>
      <c r="EQ52" s="243"/>
      <c r="ER52" s="243"/>
      <c r="ES52" s="243"/>
      <c r="ET52" s="243"/>
      <c r="EU52" s="243"/>
      <c r="EV52" s="243"/>
      <c r="EW52" s="243"/>
      <c r="EX52" s="243"/>
      <c r="EY52" s="243"/>
      <c r="EZ52" s="243"/>
      <c r="FA52" s="243"/>
      <c r="FB52" s="243"/>
      <c r="FC52" s="243"/>
      <c r="FD52" s="243"/>
      <c r="FE52" s="243"/>
      <c r="FF52" s="243"/>
      <c r="FG52" s="243"/>
      <c r="FH52" s="243"/>
      <c r="FI52" s="243"/>
      <c r="FJ52" s="243"/>
      <c r="FK52" s="243"/>
      <c r="FL52" s="243"/>
      <c r="FM52" s="243"/>
      <c r="FN52" s="243"/>
      <c r="FO52" s="243"/>
      <c r="FP52" s="243"/>
      <c r="FQ52" s="243"/>
      <c r="FR52" s="243"/>
      <c r="FS52" s="243"/>
      <c r="FT52" s="243"/>
      <c r="FU52" s="243"/>
      <c r="FV52" s="243"/>
      <c r="FW52" s="243"/>
      <c r="FX52" s="243"/>
      <c r="FY52" s="243"/>
      <c r="FZ52" s="243"/>
      <c r="GA52" s="243"/>
      <c r="GB52" s="243"/>
      <c r="GC52" s="243"/>
      <c r="GD52" s="243"/>
      <c r="GE52" s="243"/>
      <c r="GF52" s="243"/>
      <c r="GG52" s="243"/>
      <c r="GH52" s="243"/>
      <c r="GI52" s="243"/>
      <c r="GJ52" s="243"/>
      <c r="GK52" s="243"/>
      <c r="GL52" s="243"/>
      <c r="GM52" s="243"/>
      <c r="GN52" s="243"/>
      <c r="GO52" s="243"/>
      <c r="GP52" s="243"/>
      <c r="GQ52" s="243"/>
      <c r="GR52" s="243"/>
      <c r="GS52" s="243"/>
      <c r="GT52" s="243"/>
      <c r="GU52" s="243"/>
      <c r="GV52" s="243"/>
      <c r="GW52" s="243"/>
      <c r="GX52" s="243"/>
      <c r="GY52" s="243"/>
      <c r="GZ52" s="243"/>
      <c r="HA52" s="243"/>
      <c r="HB52" s="243"/>
      <c r="HC52" s="243"/>
      <c r="HD52" s="243"/>
      <c r="HE52" s="243"/>
      <c r="HF52" s="243"/>
      <c r="HG52" s="243"/>
      <c r="HH52" s="243"/>
      <c r="HI52" s="243"/>
      <c r="HJ52" s="243"/>
      <c r="HK52" s="243"/>
      <c r="HL52" s="243"/>
      <c r="HM52" s="243"/>
      <c r="HN52" s="243"/>
      <c r="HO52" s="243"/>
      <c r="HP52" s="243"/>
      <c r="HQ52" s="243"/>
      <c r="HR52" s="243"/>
      <c r="HS52" s="243"/>
      <c r="HT52" s="243"/>
      <c r="HU52" s="243"/>
      <c r="HV52" s="243"/>
      <c r="HW52" s="243"/>
      <c r="HX52" s="243"/>
      <c r="HY52" s="243"/>
      <c r="HZ52" s="243"/>
      <c r="IA52" s="243"/>
      <c r="IB52" s="243"/>
      <c r="IC52" s="243"/>
      <c r="ID52" s="243"/>
      <c r="IE52" s="243"/>
      <c r="IF52" s="243"/>
      <c r="IG52" s="243"/>
      <c r="IH52" s="243"/>
      <c r="II52" s="243"/>
      <c r="IJ52" s="243"/>
      <c r="IK52" s="243"/>
      <c r="IL52" s="243"/>
      <c r="IM52" s="243"/>
      <c r="IN52" s="243"/>
      <c r="IO52" s="243"/>
      <c r="IP52" s="243"/>
      <c r="IQ52" s="244"/>
    </row>
    <row r="53" spans="1:251" s="57" customFormat="1" ht="23.1" customHeight="1">
      <c r="A53" s="141"/>
      <c r="B53" s="394" t="s">
        <v>79</v>
      </c>
      <c r="C53" s="395"/>
      <c r="D53" s="396"/>
      <c r="E53" s="245">
        <f>2.3*2+3.24*2+2</f>
        <v>13.08</v>
      </c>
      <c r="F53" s="246" t="s">
        <v>72</v>
      </c>
      <c r="G53" s="247"/>
      <c r="H53" s="248"/>
      <c r="I53" s="248"/>
      <c r="J53" s="249"/>
      <c r="K53" s="248"/>
      <c r="L53" s="248"/>
      <c r="M53" s="250"/>
      <c r="N53" s="397"/>
      <c r="O53" s="398"/>
      <c r="P53" s="399"/>
      <c r="Q53" s="241"/>
      <c r="R53" s="241"/>
      <c r="S53" s="241"/>
      <c r="T53" s="241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3"/>
      <c r="AU53" s="243"/>
      <c r="AV53" s="243"/>
      <c r="AW53" s="243"/>
      <c r="AX53" s="243"/>
      <c r="AY53" s="243"/>
      <c r="AZ53" s="243"/>
      <c r="BA53" s="243"/>
      <c r="BB53" s="243"/>
      <c r="BC53" s="243"/>
      <c r="BD53" s="243"/>
      <c r="BE53" s="243"/>
      <c r="BF53" s="243"/>
      <c r="BG53" s="243"/>
      <c r="BH53" s="243"/>
      <c r="BI53" s="243"/>
      <c r="BJ53" s="243"/>
      <c r="BK53" s="243"/>
      <c r="BL53" s="243"/>
      <c r="BM53" s="243"/>
      <c r="BN53" s="243"/>
      <c r="BO53" s="243"/>
      <c r="BP53" s="243"/>
      <c r="BQ53" s="243"/>
      <c r="BR53" s="243"/>
      <c r="BS53" s="243"/>
      <c r="BT53" s="243"/>
      <c r="BU53" s="243"/>
      <c r="BV53" s="243"/>
      <c r="BW53" s="243"/>
      <c r="BX53" s="243"/>
      <c r="BY53" s="243"/>
      <c r="BZ53" s="243"/>
      <c r="CA53" s="243"/>
      <c r="CB53" s="243"/>
      <c r="CC53" s="243"/>
      <c r="CD53" s="243"/>
      <c r="CE53" s="243"/>
      <c r="CF53" s="243"/>
      <c r="CG53" s="243"/>
      <c r="CH53" s="243"/>
      <c r="CI53" s="243"/>
      <c r="CJ53" s="243"/>
      <c r="CK53" s="243"/>
      <c r="CL53" s="243"/>
      <c r="CM53" s="243"/>
      <c r="CN53" s="243"/>
      <c r="CO53" s="243"/>
      <c r="CP53" s="243"/>
      <c r="CQ53" s="243"/>
      <c r="CR53" s="243"/>
      <c r="CS53" s="243"/>
      <c r="CT53" s="243"/>
      <c r="CU53" s="243"/>
      <c r="CV53" s="243"/>
      <c r="CW53" s="243"/>
      <c r="CX53" s="243"/>
      <c r="CY53" s="243"/>
      <c r="CZ53" s="243"/>
      <c r="DA53" s="243"/>
      <c r="DB53" s="243"/>
      <c r="DC53" s="243"/>
      <c r="DD53" s="243"/>
      <c r="DE53" s="243"/>
      <c r="DF53" s="243"/>
      <c r="DG53" s="243"/>
      <c r="DH53" s="243"/>
      <c r="DI53" s="243"/>
      <c r="DJ53" s="243"/>
      <c r="DK53" s="243"/>
      <c r="DL53" s="243"/>
      <c r="DM53" s="243"/>
      <c r="DN53" s="243"/>
      <c r="DO53" s="243"/>
      <c r="DP53" s="243"/>
      <c r="DQ53" s="243"/>
      <c r="DR53" s="243"/>
      <c r="DS53" s="243"/>
      <c r="DT53" s="243"/>
      <c r="DU53" s="243"/>
      <c r="DV53" s="243"/>
      <c r="DW53" s="243"/>
      <c r="DX53" s="243"/>
      <c r="DY53" s="243"/>
      <c r="DZ53" s="243"/>
      <c r="EA53" s="243"/>
      <c r="EB53" s="243"/>
      <c r="EC53" s="243"/>
      <c r="ED53" s="243"/>
      <c r="EE53" s="243"/>
      <c r="EF53" s="243"/>
      <c r="EG53" s="243"/>
      <c r="EH53" s="243"/>
      <c r="EI53" s="243"/>
      <c r="EJ53" s="243"/>
      <c r="EK53" s="243"/>
      <c r="EL53" s="243"/>
      <c r="EM53" s="243"/>
      <c r="EN53" s="243"/>
      <c r="EO53" s="243"/>
      <c r="EP53" s="243"/>
      <c r="EQ53" s="243"/>
      <c r="ER53" s="243"/>
      <c r="ES53" s="243"/>
      <c r="ET53" s="243"/>
      <c r="EU53" s="243"/>
      <c r="EV53" s="243"/>
      <c r="EW53" s="243"/>
      <c r="EX53" s="243"/>
      <c r="EY53" s="243"/>
      <c r="EZ53" s="243"/>
      <c r="FA53" s="243"/>
      <c r="FB53" s="243"/>
      <c r="FC53" s="243"/>
      <c r="FD53" s="243"/>
      <c r="FE53" s="243"/>
      <c r="FF53" s="243"/>
      <c r="FG53" s="243"/>
      <c r="FH53" s="243"/>
      <c r="FI53" s="243"/>
      <c r="FJ53" s="243"/>
      <c r="FK53" s="243"/>
      <c r="FL53" s="243"/>
      <c r="FM53" s="243"/>
      <c r="FN53" s="243"/>
      <c r="FO53" s="243"/>
      <c r="FP53" s="243"/>
      <c r="FQ53" s="243"/>
      <c r="FR53" s="243"/>
      <c r="FS53" s="243"/>
      <c r="FT53" s="243"/>
      <c r="FU53" s="243"/>
      <c r="FV53" s="243"/>
      <c r="FW53" s="243"/>
      <c r="FX53" s="243"/>
      <c r="FY53" s="243"/>
      <c r="FZ53" s="243"/>
      <c r="GA53" s="243"/>
      <c r="GB53" s="243"/>
      <c r="GC53" s="243"/>
      <c r="GD53" s="243"/>
      <c r="GE53" s="243"/>
      <c r="GF53" s="243"/>
      <c r="GG53" s="243"/>
      <c r="GH53" s="243"/>
      <c r="GI53" s="243"/>
      <c r="GJ53" s="243"/>
      <c r="GK53" s="243"/>
      <c r="GL53" s="243"/>
      <c r="GM53" s="243"/>
      <c r="GN53" s="243"/>
      <c r="GO53" s="243"/>
      <c r="GP53" s="243"/>
      <c r="GQ53" s="243"/>
      <c r="GR53" s="243"/>
      <c r="GS53" s="243"/>
      <c r="GT53" s="243"/>
      <c r="GU53" s="243"/>
      <c r="GV53" s="243"/>
      <c r="GW53" s="243"/>
      <c r="GX53" s="243"/>
      <c r="GY53" s="243"/>
      <c r="GZ53" s="243"/>
      <c r="HA53" s="243"/>
      <c r="HB53" s="243"/>
      <c r="HC53" s="243"/>
      <c r="HD53" s="243"/>
      <c r="HE53" s="243"/>
      <c r="HF53" s="243"/>
      <c r="HG53" s="243"/>
      <c r="HH53" s="243"/>
      <c r="HI53" s="243"/>
      <c r="HJ53" s="243"/>
      <c r="HK53" s="243"/>
      <c r="HL53" s="243"/>
      <c r="HM53" s="243"/>
      <c r="HN53" s="243"/>
      <c r="HO53" s="243"/>
      <c r="HP53" s="243"/>
      <c r="HQ53" s="243"/>
      <c r="HR53" s="243"/>
      <c r="HS53" s="243"/>
      <c r="HT53" s="243"/>
      <c r="HU53" s="243"/>
      <c r="HV53" s="243"/>
      <c r="HW53" s="243"/>
      <c r="HX53" s="243"/>
      <c r="HY53" s="243"/>
      <c r="HZ53" s="243"/>
      <c r="IA53" s="243"/>
      <c r="IB53" s="243"/>
      <c r="IC53" s="243"/>
      <c r="ID53" s="243"/>
      <c r="IE53" s="243"/>
      <c r="IF53" s="243"/>
      <c r="IG53" s="243"/>
      <c r="IH53" s="243"/>
      <c r="II53" s="243"/>
      <c r="IJ53" s="243"/>
      <c r="IK53" s="243"/>
      <c r="IL53" s="243"/>
      <c r="IM53" s="243"/>
      <c r="IN53" s="243"/>
      <c r="IO53" s="243"/>
      <c r="IP53" s="243"/>
      <c r="IQ53" s="244"/>
    </row>
    <row r="54" spans="1:251" s="57" customFormat="1" ht="23.1" customHeight="1">
      <c r="A54" s="141"/>
      <c r="B54" s="388" t="s">
        <v>80</v>
      </c>
      <c r="C54" s="389"/>
      <c r="D54" s="390"/>
      <c r="E54" s="235">
        <v>4.8</v>
      </c>
      <c r="F54" s="236" t="s">
        <v>39</v>
      </c>
      <c r="G54" s="237"/>
      <c r="H54" s="238"/>
      <c r="I54" s="238"/>
      <c r="J54" s="239"/>
      <c r="K54" s="238"/>
      <c r="L54" s="238"/>
      <c r="M54" s="240"/>
      <c r="N54" s="391"/>
      <c r="O54" s="392"/>
      <c r="P54" s="393"/>
      <c r="Q54" s="241"/>
      <c r="R54" s="241"/>
      <c r="S54" s="241"/>
      <c r="T54" s="241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  <c r="BG54" s="243"/>
      <c r="BH54" s="243"/>
      <c r="BI54" s="243"/>
      <c r="BJ54" s="243"/>
      <c r="BK54" s="243"/>
      <c r="BL54" s="243"/>
      <c r="BM54" s="243"/>
      <c r="BN54" s="243"/>
      <c r="BO54" s="243"/>
      <c r="BP54" s="243"/>
      <c r="BQ54" s="243"/>
      <c r="BR54" s="243"/>
      <c r="BS54" s="243"/>
      <c r="BT54" s="243"/>
      <c r="BU54" s="243"/>
      <c r="BV54" s="243"/>
      <c r="BW54" s="243"/>
      <c r="BX54" s="243"/>
      <c r="BY54" s="243"/>
      <c r="BZ54" s="243"/>
      <c r="CA54" s="243"/>
      <c r="CB54" s="243"/>
      <c r="CC54" s="243"/>
      <c r="CD54" s="243"/>
      <c r="CE54" s="243"/>
      <c r="CF54" s="243"/>
      <c r="CG54" s="243"/>
      <c r="CH54" s="243"/>
      <c r="CI54" s="243"/>
      <c r="CJ54" s="243"/>
      <c r="CK54" s="243"/>
      <c r="CL54" s="243"/>
      <c r="CM54" s="243"/>
      <c r="CN54" s="243"/>
      <c r="CO54" s="243"/>
      <c r="CP54" s="243"/>
      <c r="CQ54" s="243"/>
      <c r="CR54" s="243"/>
      <c r="CS54" s="243"/>
      <c r="CT54" s="243"/>
      <c r="CU54" s="243"/>
      <c r="CV54" s="243"/>
      <c r="CW54" s="243"/>
      <c r="CX54" s="243"/>
      <c r="CY54" s="243"/>
      <c r="CZ54" s="243"/>
      <c r="DA54" s="243"/>
      <c r="DB54" s="243"/>
      <c r="DC54" s="243"/>
      <c r="DD54" s="243"/>
      <c r="DE54" s="243"/>
      <c r="DF54" s="243"/>
      <c r="DG54" s="243"/>
      <c r="DH54" s="243"/>
      <c r="DI54" s="243"/>
      <c r="DJ54" s="243"/>
      <c r="DK54" s="243"/>
      <c r="DL54" s="243"/>
      <c r="DM54" s="243"/>
      <c r="DN54" s="243"/>
      <c r="DO54" s="243"/>
      <c r="DP54" s="243"/>
      <c r="DQ54" s="243"/>
      <c r="DR54" s="243"/>
      <c r="DS54" s="243"/>
      <c r="DT54" s="243"/>
      <c r="DU54" s="243"/>
      <c r="DV54" s="243"/>
      <c r="DW54" s="243"/>
      <c r="DX54" s="243"/>
      <c r="DY54" s="243"/>
      <c r="DZ54" s="243"/>
      <c r="EA54" s="243"/>
      <c r="EB54" s="243"/>
      <c r="EC54" s="243"/>
      <c r="ED54" s="243"/>
      <c r="EE54" s="243"/>
      <c r="EF54" s="243"/>
      <c r="EG54" s="243"/>
      <c r="EH54" s="243"/>
      <c r="EI54" s="243"/>
      <c r="EJ54" s="243"/>
      <c r="EK54" s="243"/>
      <c r="EL54" s="243"/>
      <c r="EM54" s="243"/>
      <c r="EN54" s="243"/>
      <c r="EO54" s="243"/>
      <c r="EP54" s="243"/>
      <c r="EQ54" s="243"/>
      <c r="ER54" s="243"/>
      <c r="ES54" s="243"/>
      <c r="ET54" s="243"/>
      <c r="EU54" s="243"/>
      <c r="EV54" s="243"/>
      <c r="EW54" s="243"/>
      <c r="EX54" s="243"/>
      <c r="EY54" s="243"/>
      <c r="EZ54" s="243"/>
      <c r="FA54" s="243"/>
      <c r="FB54" s="243"/>
      <c r="FC54" s="243"/>
      <c r="FD54" s="243"/>
      <c r="FE54" s="243"/>
      <c r="FF54" s="243"/>
      <c r="FG54" s="243"/>
      <c r="FH54" s="243"/>
      <c r="FI54" s="243"/>
      <c r="FJ54" s="243"/>
      <c r="FK54" s="243"/>
      <c r="FL54" s="243"/>
      <c r="FM54" s="243"/>
      <c r="FN54" s="243"/>
      <c r="FO54" s="243"/>
      <c r="FP54" s="243"/>
      <c r="FQ54" s="243"/>
      <c r="FR54" s="243"/>
      <c r="FS54" s="243"/>
      <c r="FT54" s="243"/>
      <c r="FU54" s="243"/>
      <c r="FV54" s="243"/>
      <c r="FW54" s="243"/>
      <c r="FX54" s="243"/>
      <c r="FY54" s="243"/>
      <c r="FZ54" s="243"/>
      <c r="GA54" s="243"/>
      <c r="GB54" s="243"/>
      <c r="GC54" s="243"/>
      <c r="GD54" s="243"/>
      <c r="GE54" s="243"/>
      <c r="GF54" s="243"/>
      <c r="GG54" s="243"/>
      <c r="GH54" s="243"/>
      <c r="GI54" s="243"/>
      <c r="GJ54" s="243"/>
      <c r="GK54" s="243"/>
      <c r="GL54" s="243"/>
      <c r="GM54" s="243"/>
      <c r="GN54" s="243"/>
      <c r="GO54" s="243"/>
      <c r="GP54" s="243"/>
      <c r="GQ54" s="243"/>
      <c r="GR54" s="243"/>
      <c r="GS54" s="243"/>
      <c r="GT54" s="243"/>
      <c r="GU54" s="243"/>
      <c r="GV54" s="243"/>
      <c r="GW54" s="243"/>
      <c r="GX54" s="243"/>
      <c r="GY54" s="243"/>
      <c r="GZ54" s="243"/>
      <c r="HA54" s="243"/>
      <c r="HB54" s="243"/>
      <c r="HC54" s="243"/>
      <c r="HD54" s="243"/>
      <c r="HE54" s="243"/>
      <c r="HF54" s="243"/>
      <c r="HG54" s="243"/>
      <c r="HH54" s="243"/>
      <c r="HI54" s="243"/>
      <c r="HJ54" s="243"/>
      <c r="HK54" s="243"/>
      <c r="HL54" s="243"/>
      <c r="HM54" s="243"/>
      <c r="HN54" s="243"/>
      <c r="HO54" s="243"/>
      <c r="HP54" s="243"/>
      <c r="HQ54" s="243"/>
      <c r="HR54" s="243"/>
      <c r="HS54" s="243"/>
      <c r="HT54" s="243"/>
      <c r="HU54" s="243"/>
      <c r="HV54" s="243"/>
      <c r="HW54" s="243"/>
      <c r="HX54" s="243"/>
      <c r="HY54" s="243"/>
      <c r="HZ54" s="243"/>
      <c r="IA54" s="243"/>
      <c r="IB54" s="243"/>
      <c r="IC54" s="243"/>
      <c r="ID54" s="243"/>
      <c r="IE54" s="243"/>
      <c r="IF54" s="243"/>
      <c r="IG54" s="243"/>
      <c r="IH54" s="243"/>
      <c r="II54" s="243"/>
      <c r="IJ54" s="243"/>
      <c r="IK54" s="243"/>
      <c r="IL54" s="243"/>
      <c r="IM54" s="243"/>
      <c r="IN54" s="243"/>
      <c r="IO54" s="243"/>
      <c r="IP54" s="243"/>
      <c r="IQ54" s="244"/>
    </row>
    <row r="55" spans="1:251" s="57" customFormat="1" ht="23.1" customHeight="1">
      <c r="A55" s="141"/>
      <c r="B55" s="394" t="s">
        <v>81</v>
      </c>
      <c r="C55" s="395"/>
      <c r="D55" s="396"/>
      <c r="E55" s="245">
        <v>1</v>
      </c>
      <c r="F55" s="246" t="s">
        <v>82</v>
      </c>
      <c r="G55" s="247"/>
      <c r="H55" s="248"/>
      <c r="I55" s="248"/>
      <c r="J55" s="249"/>
      <c r="K55" s="248"/>
      <c r="L55" s="248"/>
      <c r="M55" s="250"/>
      <c r="N55" s="397"/>
      <c r="O55" s="398"/>
      <c r="P55" s="399"/>
      <c r="Q55" s="241"/>
      <c r="R55" s="241"/>
      <c r="S55" s="241"/>
      <c r="T55" s="241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3"/>
      <c r="AS55" s="243"/>
      <c r="AT55" s="243"/>
      <c r="AU55" s="243"/>
      <c r="AV55" s="243"/>
      <c r="AW55" s="243"/>
      <c r="AX55" s="243"/>
      <c r="AY55" s="243"/>
      <c r="AZ55" s="243"/>
      <c r="BA55" s="243"/>
      <c r="BB55" s="243"/>
      <c r="BC55" s="243"/>
      <c r="BD55" s="243"/>
      <c r="BE55" s="243"/>
      <c r="BF55" s="243"/>
      <c r="BG55" s="243"/>
      <c r="BH55" s="243"/>
      <c r="BI55" s="243"/>
      <c r="BJ55" s="243"/>
      <c r="BK55" s="243"/>
      <c r="BL55" s="243"/>
      <c r="BM55" s="243"/>
      <c r="BN55" s="243"/>
      <c r="BO55" s="243"/>
      <c r="BP55" s="243"/>
      <c r="BQ55" s="243"/>
      <c r="BR55" s="243"/>
      <c r="BS55" s="243"/>
      <c r="BT55" s="243"/>
      <c r="BU55" s="243"/>
      <c r="BV55" s="243"/>
      <c r="BW55" s="243"/>
      <c r="BX55" s="243"/>
      <c r="BY55" s="243"/>
      <c r="BZ55" s="243"/>
      <c r="CA55" s="243"/>
      <c r="CB55" s="243"/>
      <c r="CC55" s="243"/>
      <c r="CD55" s="243"/>
      <c r="CE55" s="243"/>
      <c r="CF55" s="243"/>
      <c r="CG55" s="243"/>
      <c r="CH55" s="243"/>
      <c r="CI55" s="243"/>
      <c r="CJ55" s="243"/>
      <c r="CK55" s="243"/>
      <c r="CL55" s="243"/>
      <c r="CM55" s="243"/>
      <c r="CN55" s="243"/>
      <c r="CO55" s="243"/>
      <c r="CP55" s="243"/>
      <c r="CQ55" s="243"/>
      <c r="CR55" s="243"/>
      <c r="CS55" s="243"/>
      <c r="CT55" s="243"/>
      <c r="CU55" s="243"/>
      <c r="CV55" s="243"/>
      <c r="CW55" s="243"/>
      <c r="CX55" s="243"/>
      <c r="CY55" s="243"/>
      <c r="CZ55" s="243"/>
      <c r="DA55" s="243"/>
      <c r="DB55" s="243"/>
      <c r="DC55" s="243"/>
      <c r="DD55" s="243"/>
      <c r="DE55" s="243"/>
      <c r="DF55" s="243"/>
      <c r="DG55" s="243"/>
      <c r="DH55" s="243"/>
      <c r="DI55" s="243"/>
      <c r="DJ55" s="243"/>
      <c r="DK55" s="243"/>
      <c r="DL55" s="243"/>
      <c r="DM55" s="243"/>
      <c r="DN55" s="243"/>
      <c r="DO55" s="243"/>
      <c r="DP55" s="243"/>
      <c r="DQ55" s="243"/>
      <c r="DR55" s="243"/>
      <c r="DS55" s="243"/>
      <c r="DT55" s="243"/>
      <c r="DU55" s="243"/>
      <c r="DV55" s="243"/>
      <c r="DW55" s="243"/>
      <c r="DX55" s="243"/>
      <c r="DY55" s="243"/>
      <c r="DZ55" s="243"/>
      <c r="EA55" s="243"/>
      <c r="EB55" s="243"/>
      <c r="EC55" s="243"/>
      <c r="ED55" s="243"/>
      <c r="EE55" s="243"/>
      <c r="EF55" s="243"/>
      <c r="EG55" s="243"/>
      <c r="EH55" s="243"/>
      <c r="EI55" s="243"/>
      <c r="EJ55" s="243"/>
      <c r="EK55" s="243"/>
      <c r="EL55" s="243"/>
      <c r="EM55" s="243"/>
      <c r="EN55" s="243"/>
      <c r="EO55" s="243"/>
      <c r="EP55" s="243"/>
      <c r="EQ55" s="243"/>
      <c r="ER55" s="243"/>
      <c r="ES55" s="243"/>
      <c r="ET55" s="243"/>
      <c r="EU55" s="243"/>
      <c r="EV55" s="243"/>
      <c r="EW55" s="243"/>
      <c r="EX55" s="243"/>
      <c r="EY55" s="243"/>
      <c r="EZ55" s="243"/>
      <c r="FA55" s="243"/>
      <c r="FB55" s="243"/>
      <c r="FC55" s="243"/>
      <c r="FD55" s="243"/>
      <c r="FE55" s="243"/>
      <c r="FF55" s="243"/>
      <c r="FG55" s="243"/>
      <c r="FH55" s="243"/>
      <c r="FI55" s="243"/>
      <c r="FJ55" s="243"/>
      <c r="FK55" s="243"/>
      <c r="FL55" s="243"/>
      <c r="FM55" s="243"/>
      <c r="FN55" s="243"/>
      <c r="FO55" s="243"/>
      <c r="FP55" s="243"/>
      <c r="FQ55" s="243"/>
      <c r="FR55" s="243"/>
      <c r="FS55" s="243"/>
      <c r="FT55" s="243"/>
      <c r="FU55" s="243"/>
      <c r="FV55" s="243"/>
      <c r="FW55" s="243"/>
      <c r="FX55" s="243"/>
      <c r="FY55" s="243"/>
      <c r="FZ55" s="243"/>
      <c r="GA55" s="243"/>
      <c r="GB55" s="243"/>
      <c r="GC55" s="243"/>
      <c r="GD55" s="243"/>
      <c r="GE55" s="243"/>
      <c r="GF55" s="243"/>
      <c r="GG55" s="243"/>
      <c r="GH55" s="243"/>
      <c r="GI55" s="243"/>
      <c r="GJ55" s="243"/>
      <c r="GK55" s="243"/>
      <c r="GL55" s="243"/>
      <c r="GM55" s="243"/>
      <c r="GN55" s="243"/>
      <c r="GO55" s="243"/>
      <c r="GP55" s="243"/>
      <c r="GQ55" s="243"/>
      <c r="GR55" s="243"/>
      <c r="GS55" s="243"/>
      <c r="GT55" s="243"/>
      <c r="GU55" s="243"/>
      <c r="GV55" s="243"/>
      <c r="GW55" s="243"/>
      <c r="GX55" s="243"/>
      <c r="GY55" s="243"/>
      <c r="GZ55" s="243"/>
      <c r="HA55" s="243"/>
      <c r="HB55" s="243"/>
      <c r="HC55" s="243"/>
      <c r="HD55" s="243"/>
      <c r="HE55" s="243"/>
      <c r="HF55" s="243"/>
      <c r="HG55" s="243"/>
      <c r="HH55" s="243"/>
      <c r="HI55" s="243"/>
      <c r="HJ55" s="243"/>
      <c r="HK55" s="243"/>
      <c r="HL55" s="243"/>
      <c r="HM55" s="243"/>
      <c r="HN55" s="243"/>
      <c r="HO55" s="243"/>
      <c r="HP55" s="243"/>
      <c r="HQ55" s="243"/>
      <c r="HR55" s="243"/>
      <c r="HS55" s="243"/>
      <c r="HT55" s="243"/>
      <c r="HU55" s="243"/>
      <c r="HV55" s="243"/>
      <c r="HW55" s="243"/>
      <c r="HX55" s="243"/>
      <c r="HY55" s="243"/>
      <c r="HZ55" s="243"/>
      <c r="IA55" s="243"/>
      <c r="IB55" s="243"/>
      <c r="IC55" s="243"/>
      <c r="ID55" s="243"/>
      <c r="IE55" s="243"/>
      <c r="IF55" s="243"/>
      <c r="IG55" s="243"/>
      <c r="IH55" s="243"/>
      <c r="II55" s="243"/>
      <c r="IJ55" s="243"/>
      <c r="IK55" s="243"/>
      <c r="IL55" s="243"/>
      <c r="IM55" s="243"/>
      <c r="IN55" s="243"/>
      <c r="IO55" s="243"/>
      <c r="IP55" s="243"/>
      <c r="IQ55" s="244"/>
    </row>
    <row r="56" spans="1:251" s="57" customFormat="1" ht="23.1" customHeight="1">
      <c r="A56" s="141"/>
      <c r="B56" s="394" t="s">
        <v>83</v>
      </c>
      <c r="C56" s="395"/>
      <c r="D56" s="396"/>
      <c r="E56" s="245">
        <f>(0.8+3.94+2.3)*0.9+2*0.9</f>
        <v>8.136000000000001</v>
      </c>
      <c r="F56" s="246" t="s">
        <v>39</v>
      </c>
      <c r="G56" s="247"/>
      <c r="H56" s="248"/>
      <c r="I56" s="248"/>
      <c r="J56" s="249"/>
      <c r="K56" s="248"/>
      <c r="L56" s="248"/>
      <c r="M56" s="250"/>
      <c r="N56" s="397"/>
      <c r="O56" s="398"/>
      <c r="P56" s="399"/>
      <c r="Q56" s="241"/>
      <c r="R56" s="241"/>
      <c r="S56" s="241"/>
      <c r="T56" s="241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3"/>
      <c r="AF56" s="243"/>
      <c r="AG56" s="243"/>
      <c r="AH56" s="243"/>
      <c r="AI56" s="243"/>
      <c r="AJ56" s="243"/>
      <c r="AK56" s="243"/>
      <c r="AL56" s="243"/>
      <c r="AM56" s="243"/>
      <c r="AN56" s="243"/>
      <c r="AO56" s="243"/>
      <c r="AP56" s="243"/>
      <c r="AQ56" s="243"/>
      <c r="AR56" s="243"/>
      <c r="AS56" s="243"/>
      <c r="AT56" s="243"/>
      <c r="AU56" s="243"/>
      <c r="AV56" s="243"/>
      <c r="AW56" s="243"/>
      <c r="AX56" s="243"/>
      <c r="AY56" s="243"/>
      <c r="AZ56" s="243"/>
      <c r="BA56" s="243"/>
      <c r="BB56" s="243"/>
      <c r="BC56" s="243"/>
      <c r="BD56" s="243"/>
      <c r="BE56" s="243"/>
      <c r="BF56" s="243"/>
      <c r="BG56" s="243"/>
      <c r="BH56" s="243"/>
      <c r="BI56" s="243"/>
      <c r="BJ56" s="243"/>
      <c r="BK56" s="243"/>
      <c r="BL56" s="243"/>
      <c r="BM56" s="243"/>
      <c r="BN56" s="243"/>
      <c r="BO56" s="243"/>
      <c r="BP56" s="243"/>
      <c r="BQ56" s="243"/>
      <c r="BR56" s="243"/>
      <c r="BS56" s="243"/>
      <c r="BT56" s="243"/>
      <c r="BU56" s="243"/>
      <c r="BV56" s="243"/>
      <c r="BW56" s="243"/>
      <c r="BX56" s="243"/>
      <c r="BY56" s="243"/>
      <c r="BZ56" s="243"/>
      <c r="CA56" s="243"/>
      <c r="CB56" s="243"/>
      <c r="CC56" s="243"/>
      <c r="CD56" s="243"/>
      <c r="CE56" s="243"/>
      <c r="CF56" s="243"/>
      <c r="CG56" s="243"/>
      <c r="CH56" s="243"/>
      <c r="CI56" s="243"/>
      <c r="CJ56" s="243"/>
      <c r="CK56" s="243"/>
      <c r="CL56" s="243"/>
      <c r="CM56" s="243"/>
      <c r="CN56" s="243"/>
      <c r="CO56" s="243"/>
      <c r="CP56" s="243"/>
      <c r="CQ56" s="243"/>
      <c r="CR56" s="243"/>
      <c r="CS56" s="243"/>
      <c r="CT56" s="243"/>
      <c r="CU56" s="243"/>
      <c r="CV56" s="243"/>
      <c r="CW56" s="243"/>
      <c r="CX56" s="243"/>
      <c r="CY56" s="243"/>
      <c r="CZ56" s="243"/>
      <c r="DA56" s="243"/>
      <c r="DB56" s="243"/>
      <c r="DC56" s="243"/>
      <c r="DD56" s="243"/>
      <c r="DE56" s="243"/>
      <c r="DF56" s="243"/>
      <c r="DG56" s="243"/>
      <c r="DH56" s="243"/>
      <c r="DI56" s="243"/>
      <c r="DJ56" s="243"/>
      <c r="DK56" s="243"/>
      <c r="DL56" s="243"/>
      <c r="DM56" s="243"/>
      <c r="DN56" s="243"/>
      <c r="DO56" s="243"/>
      <c r="DP56" s="243"/>
      <c r="DQ56" s="243"/>
      <c r="DR56" s="243"/>
      <c r="DS56" s="243"/>
      <c r="DT56" s="243"/>
      <c r="DU56" s="243"/>
      <c r="DV56" s="243"/>
      <c r="DW56" s="243"/>
      <c r="DX56" s="243"/>
      <c r="DY56" s="243"/>
      <c r="DZ56" s="243"/>
      <c r="EA56" s="243"/>
      <c r="EB56" s="243"/>
      <c r="EC56" s="243"/>
      <c r="ED56" s="243"/>
      <c r="EE56" s="243"/>
      <c r="EF56" s="243"/>
      <c r="EG56" s="243"/>
      <c r="EH56" s="243"/>
      <c r="EI56" s="243"/>
      <c r="EJ56" s="243"/>
      <c r="EK56" s="243"/>
      <c r="EL56" s="243"/>
      <c r="EM56" s="243"/>
      <c r="EN56" s="243"/>
      <c r="EO56" s="243"/>
      <c r="EP56" s="243"/>
      <c r="EQ56" s="243"/>
      <c r="ER56" s="243"/>
      <c r="ES56" s="243"/>
      <c r="ET56" s="243"/>
      <c r="EU56" s="243"/>
      <c r="EV56" s="243"/>
      <c r="EW56" s="243"/>
      <c r="EX56" s="243"/>
      <c r="EY56" s="243"/>
      <c r="EZ56" s="243"/>
      <c r="FA56" s="243"/>
      <c r="FB56" s="243"/>
      <c r="FC56" s="243"/>
      <c r="FD56" s="243"/>
      <c r="FE56" s="243"/>
      <c r="FF56" s="243"/>
      <c r="FG56" s="243"/>
      <c r="FH56" s="243"/>
      <c r="FI56" s="243"/>
      <c r="FJ56" s="243"/>
      <c r="FK56" s="243"/>
      <c r="FL56" s="243"/>
      <c r="FM56" s="243"/>
      <c r="FN56" s="243"/>
      <c r="FO56" s="243"/>
      <c r="FP56" s="243"/>
      <c r="FQ56" s="243"/>
      <c r="FR56" s="243"/>
      <c r="FS56" s="243"/>
      <c r="FT56" s="243"/>
      <c r="FU56" s="243"/>
      <c r="FV56" s="243"/>
      <c r="FW56" s="243"/>
      <c r="FX56" s="243"/>
      <c r="FY56" s="243"/>
      <c r="FZ56" s="243"/>
      <c r="GA56" s="243"/>
      <c r="GB56" s="243"/>
      <c r="GC56" s="243"/>
      <c r="GD56" s="243"/>
      <c r="GE56" s="243"/>
      <c r="GF56" s="243"/>
      <c r="GG56" s="243"/>
      <c r="GH56" s="243"/>
      <c r="GI56" s="243"/>
      <c r="GJ56" s="243"/>
      <c r="GK56" s="243"/>
      <c r="GL56" s="243"/>
      <c r="GM56" s="243"/>
      <c r="GN56" s="243"/>
      <c r="GO56" s="243"/>
      <c r="GP56" s="243"/>
      <c r="GQ56" s="243"/>
      <c r="GR56" s="243"/>
      <c r="GS56" s="243"/>
      <c r="GT56" s="243"/>
      <c r="GU56" s="243"/>
      <c r="GV56" s="243"/>
      <c r="GW56" s="243"/>
      <c r="GX56" s="243"/>
      <c r="GY56" s="243"/>
      <c r="GZ56" s="243"/>
      <c r="HA56" s="243"/>
      <c r="HB56" s="243"/>
      <c r="HC56" s="243"/>
      <c r="HD56" s="243"/>
      <c r="HE56" s="243"/>
      <c r="HF56" s="243"/>
      <c r="HG56" s="243"/>
      <c r="HH56" s="243"/>
      <c r="HI56" s="243"/>
      <c r="HJ56" s="243"/>
      <c r="HK56" s="243"/>
      <c r="HL56" s="243"/>
      <c r="HM56" s="243"/>
      <c r="HN56" s="243"/>
      <c r="HO56" s="243"/>
      <c r="HP56" s="243"/>
      <c r="HQ56" s="243"/>
      <c r="HR56" s="243"/>
      <c r="HS56" s="243"/>
      <c r="HT56" s="243"/>
      <c r="HU56" s="243"/>
      <c r="HV56" s="243"/>
      <c r="HW56" s="243"/>
      <c r="HX56" s="243"/>
      <c r="HY56" s="243"/>
      <c r="HZ56" s="243"/>
      <c r="IA56" s="243"/>
      <c r="IB56" s="243"/>
      <c r="IC56" s="243"/>
      <c r="ID56" s="243"/>
      <c r="IE56" s="243"/>
      <c r="IF56" s="243"/>
      <c r="IG56" s="243"/>
      <c r="IH56" s="243"/>
      <c r="II56" s="243"/>
      <c r="IJ56" s="243"/>
      <c r="IK56" s="243"/>
      <c r="IL56" s="243"/>
      <c r="IM56" s="243"/>
      <c r="IN56" s="243"/>
      <c r="IO56" s="243"/>
      <c r="IP56" s="243"/>
      <c r="IQ56" s="244"/>
    </row>
    <row r="57" spans="1:251" s="57" customFormat="1" ht="23.1" customHeight="1">
      <c r="A57" s="141">
        <v>7.02</v>
      </c>
      <c r="B57" s="388" t="s">
        <v>84</v>
      </c>
      <c r="C57" s="389"/>
      <c r="D57" s="390"/>
      <c r="E57" s="235">
        <v>2</v>
      </c>
      <c r="F57" s="236" t="s">
        <v>39</v>
      </c>
      <c r="G57" s="237"/>
      <c r="H57" s="238"/>
      <c r="I57" s="238"/>
      <c r="J57" s="239"/>
      <c r="K57" s="238"/>
      <c r="L57" s="238"/>
      <c r="M57" s="240"/>
      <c r="N57" s="391"/>
      <c r="O57" s="392"/>
      <c r="P57" s="393"/>
      <c r="Q57" s="241"/>
      <c r="R57" s="241"/>
      <c r="S57" s="241"/>
      <c r="T57" s="241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3"/>
      <c r="AF57" s="243"/>
      <c r="AG57" s="243"/>
      <c r="AH57" s="243"/>
      <c r="AI57" s="243"/>
      <c r="AJ57" s="243"/>
      <c r="AK57" s="243"/>
      <c r="AL57" s="243"/>
      <c r="AM57" s="243"/>
      <c r="AN57" s="243"/>
      <c r="AO57" s="243"/>
      <c r="AP57" s="243"/>
      <c r="AQ57" s="243"/>
      <c r="AR57" s="243"/>
      <c r="AS57" s="243"/>
      <c r="AT57" s="243"/>
      <c r="AU57" s="243"/>
      <c r="AV57" s="243"/>
      <c r="AW57" s="243"/>
      <c r="AX57" s="243"/>
      <c r="AY57" s="243"/>
      <c r="AZ57" s="243"/>
      <c r="BA57" s="243"/>
      <c r="BB57" s="243"/>
      <c r="BC57" s="243"/>
      <c r="BD57" s="243"/>
      <c r="BE57" s="243"/>
      <c r="BF57" s="243"/>
      <c r="BG57" s="243"/>
      <c r="BH57" s="243"/>
      <c r="BI57" s="243"/>
      <c r="BJ57" s="243"/>
      <c r="BK57" s="243"/>
      <c r="BL57" s="243"/>
      <c r="BM57" s="243"/>
      <c r="BN57" s="243"/>
      <c r="BO57" s="243"/>
      <c r="BP57" s="243"/>
      <c r="BQ57" s="243"/>
      <c r="BR57" s="243"/>
      <c r="BS57" s="243"/>
      <c r="BT57" s="243"/>
      <c r="BU57" s="243"/>
      <c r="BV57" s="243"/>
      <c r="BW57" s="243"/>
      <c r="BX57" s="243"/>
      <c r="BY57" s="243"/>
      <c r="BZ57" s="243"/>
      <c r="CA57" s="243"/>
      <c r="CB57" s="243"/>
      <c r="CC57" s="243"/>
      <c r="CD57" s="243"/>
      <c r="CE57" s="243"/>
      <c r="CF57" s="243"/>
      <c r="CG57" s="243"/>
      <c r="CH57" s="243"/>
      <c r="CI57" s="243"/>
      <c r="CJ57" s="243"/>
      <c r="CK57" s="243"/>
      <c r="CL57" s="243"/>
      <c r="CM57" s="243"/>
      <c r="CN57" s="243"/>
      <c r="CO57" s="243"/>
      <c r="CP57" s="243"/>
      <c r="CQ57" s="243"/>
      <c r="CR57" s="243"/>
      <c r="CS57" s="243"/>
      <c r="CT57" s="243"/>
      <c r="CU57" s="243"/>
      <c r="CV57" s="243"/>
      <c r="CW57" s="243"/>
      <c r="CX57" s="243"/>
      <c r="CY57" s="243"/>
      <c r="CZ57" s="243"/>
      <c r="DA57" s="243"/>
      <c r="DB57" s="243"/>
      <c r="DC57" s="243"/>
      <c r="DD57" s="243"/>
      <c r="DE57" s="243"/>
      <c r="DF57" s="243"/>
      <c r="DG57" s="243"/>
      <c r="DH57" s="243"/>
      <c r="DI57" s="243"/>
      <c r="DJ57" s="243"/>
      <c r="DK57" s="243"/>
      <c r="DL57" s="243"/>
      <c r="DM57" s="243"/>
      <c r="DN57" s="243"/>
      <c r="DO57" s="243"/>
      <c r="DP57" s="243"/>
      <c r="DQ57" s="243"/>
      <c r="DR57" s="243"/>
      <c r="DS57" s="243"/>
      <c r="DT57" s="243"/>
      <c r="DU57" s="243"/>
      <c r="DV57" s="243"/>
      <c r="DW57" s="243"/>
      <c r="DX57" s="243"/>
      <c r="DY57" s="243"/>
      <c r="DZ57" s="243"/>
      <c r="EA57" s="243"/>
      <c r="EB57" s="243"/>
      <c r="EC57" s="243"/>
      <c r="ED57" s="243"/>
      <c r="EE57" s="243"/>
      <c r="EF57" s="243"/>
      <c r="EG57" s="243"/>
      <c r="EH57" s="243"/>
      <c r="EI57" s="243"/>
      <c r="EJ57" s="243"/>
      <c r="EK57" s="243"/>
      <c r="EL57" s="243"/>
      <c r="EM57" s="243"/>
      <c r="EN57" s="243"/>
      <c r="EO57" s="243"/>
      <c r="EP57" s="243"/>
      <c r="EQ57" s="243"/>
      <c r="ER57" s="243"/>
      <c r="ES57" s="243"/>
      <c r="ET57" s="243"/>
      <c r="EU57" s="243"/>
      <c r="EV57" s="243"/>
      <c r="EW57" s="243"/>
      <c r="EX57" s="243"/>
      <c r="EY57" s="243"/>
      <c r="EZ57" s="243"/>
      <c r="FA57" s="243"/>
      <c r="FB57" s="243"/>
      <c r="FC57" s="243"/>
      <c r="FD57" s="243"/>
      <c r="FE57" s="243"/>
      <c r="FF57" s="243"/>
      <c r="FG57" s="243"/>
      <c r="FH57" s="243"/>
      <c r="FI57" s="243"/>
      <c r="FJ57" s="243"/>
      <c r="FK57" s="243"/>
      <c r="FL57" s="243"/>
      <c r="FM57" s="243"/>
      <c r="FN57" s="243"/>
      <c r="FO57" s="243"/>
      <c r="FP57" s="243"/>
      <c r="FQ57" s="243"/>
      <c r="FR57" s="243"/>
      <c r="FS57" s="243"/>
      <c r="FT57" s="243"/>
      <c r="FU57" s="243"/>
      <c r="FV57" s="243"/>
      <c r="FW57" s="243"/>
      <c r="FX57" s="243"/>
      <c r="FY57" s="243"/>
      <c r="FZ57" s="243"/>
      <c r="GA57" s="243"/>
      <c r="GB57" s="243"/>
      <c r="GC57" s="243"/>
      <c r="GD57" s="243"/>
      <c r="GE57" s="243"/>
      <c r="GF57" s="243"/>
      <c r="GG57" s="243"/>
      <c r="GH57" s="243"/>
      <c r="GI57" s="243"/>
      <c r="GJ57" s="243"/>
      <c r="GK57" s="243"/>
      <c r="GL57" s="243"/>
      <c r="GM57" s="243"/>
      <c r="GN57" s="243"/>
      <c r="GO57" s="243"/>
      <c r="GP57" s="243"/>
      <c r="GQ57" s="243"/>
      <c r="GR57" s="243"/>
      <c r="GS57" s="243"/>
      <c r="GT57" s="243"/>
      <c r="GU57" s="243"/>
      <c r="GV57" s="243"/>
      <c r="GW57" s="243"/>
      <c r="GX57" s="243"/>
      <c r="GY57" s="243"/>
      <c r="GZ57" s="243"/>
      <c r="HA57" s="243"/>
      <c r="HB57" s="243"/>
      <c r="HC57" s="243"/>
      <c r="HD57" s="243"/>
      <c r="HE57" s="243"/>
      <c r="HF57" s="243"/>
      <c r="HG57" s="243"/>
      <c r="HH57" s="243"/>
      <c r="HI57" s="243"/>
      <c r="HJ57" s="243"/>
      <c r="HK57" s="243"/>
      <c r="HL57" s="243"/>
      <c r="HM57" s="243"/>
      <c r="HN57" s="243"/>
      <c r="HO57" s="243"/>
      <c r="HP57" s="243"/>
      <c r="HQ57" s="243"/>
      <c r="HR57" s="243"/>
      <c r="HS57" s="243"/>
      <c r="HT57" s="243"/>
      <c r="HU57" s="243"/>
      <c r="HV57" s="243"/>
      <c r="HW57" s="243"/>
      <c r="HX57" s="243"/>
      <c r="HY57" s="243"/>
      <c r="HZ57" s="243"/>
      <c r="IA57" s="243"/>
      <c r="IB57" s="243"/>
      <c r="IC57" s="243"/>
      <c r="ID57" s="243"/>
      <c r="IE57" s="243"/>
      <c r="IF57" s="243"/>
      <c r="IG57" s="243"/>
      <c r="IH57" s="243"/>
      <c r="II57" s="243"/>
      <c r="IJ57" s="243"/>
      <c r="IK57" s="243"/>
      <c r="IL57" s="243"/>
      <c r="IM57" s="243"/>
      <c r="IN57" s="243"/>
      <c r="IO57" s="243"/>
      <c r="IP57" s="243"/>
      <c r="IQ57" s="244"/>
    </row>
    <row r="58" spans="1:251" s="57" customFormat="1" ht="23.1" customHeight="1">
      <c r="A58" s="141"/>
      <c r="B58" s="388" t="s">
        <v>85</v>
      </c>
      <c r="C58" s="389"/>
      <c r="D58" s="390"/>
      <c r="E58" s="235">
        <v>8.8000000000000007</v>
      </c>
      <c r="F58" s="236" t="s">
        <v>39</v>
      </c>
      <c r="G58" s="237"/>
      <c r="H58" s="238"/>
      <c r="I58" s="238"/>
      <c r="J58" s="239"/>
      <c r="K58" s="238"/>
      <c r="L58" s="238"/>
      <c r="M58" s="240"/>
      <c r="N58" s="391"/>
      <c r="O58" s="392"/>
      <c r="P58" s="393"/>
      <c r="Q58" s="241"/>
      <c r="R58" s="241"/>
      <c r="S58" s="241"/>
      <c r="T58" s="241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3"/>
      <c r="AU58" s="243"/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  <c r="BG58" s="243"/>
      <c r="BH58" s="243"/>
      <c r="BI58" s="243"/>
      <c r="BJ58" s="243"/>
      <c r="BK58" s="243"/>
      <c r="BL58" s="243"/>
      <c r="BM58" s="243"/>
      <c r="BN58" s="243"/>
      <c r="BO58" s="243"/>
      <c r="BP58" s="243"/>
      <c r="BQ58" s="243"/>
      <c r="BR58" s="243"/>
      <c r="BS58" s="243"/>
      <c r="BT58" s="243"/>
      <c r="BU58" s="243"/>
      <c r="BV58" s="243"/>
      <c r="BW58" s="243"/>
      <c r="BX58" s="243"/>
      <c r="BY58" s="243"/>
      <c r="BZ58" s="243"/>
      <c r="CA58" s="243"/>
      <c r="CB58" s="243"/>
      <c r="CC58" s="243"/>
      <c r="CD58" s="243"/>
      <c r="CE58" s="243"/>
      <c r="CF58" s="243"/>
      <c r="CG58" s="243"/>
      <c r="CH58" s="243"/>
      <c r="CI58" s="243"/>
      <c r="CJ58" s="243"/>
      <c r="CK58" s="243"/>
      <c r="CL58" s="243"/>
      <c r="CM58" s="243"/>
      <c r="CN58" s="243"/>
      <c r="CO58" s="243"/>
      <c r="CP58" s="243"/>
      <c r="CQ58" s="243"/>
      <c r="CR58" s="243"/>
      <c r="CS58" s="243"/>
      <c r="CT58" s="243"/>
      <c r="CU58" s="243"/>
      <c r="CV58" s="243"/>
      <c r="CW58" s="243"/>
      <c r="CX58" s="243"/>
      <c r="CY58" s="243"/>
      <c r="CZ58" s="243"/>
      <c r="DA58" s="243"/>
      <c r="DB58" s="243"/>
      <c r="DC58" s="243"/>
      <c r="DD58" s="243"/>
      <c r="DE58" s="243"/>
      <c r="DF58" s="243"/>
      <c r="DG58" s="243"/>
      <c r="DH58" s="243"/>
      <c r="DI58" s="243"/>
      <c r="DJ58" s="243"/>
      <c r="DK58" s="243"/>
      <c r="DL58" s="243"/>
      <c r="DM58" s="243"/>
      <c r="DN58" s="243"/>
      <c r="DO58" s="243"/>
      <c r="DP58" s="243"/>
      <c r="DQ58" s="243"/>
      <c r="DR58" s="243"/>
      <c r="DS58" s="243"/>
      <c r="DT58" s="243"/>
      <c r="DU58" s="243"/>
      <c r="DV58" s="243"/>
      <c r="DW58" s="243"/>
      <c r="DX58" s="243"/>
      <c r="DY58" s="243"/>
      <c r="DZ58" s="243"/>
      <c r="EA58" s="243"/>
      <c r="EB58" s="243"/>
      <c r="EC58" s="243"/>
      <c r="ED58" s="243"/>
      <c r="EE58" s="243"/>
      <c r="EF58" s="243"/>
      <c r="EG58" s="243"/>
      <c r="EH58" s="243"/>
      <c r="EI58" s="243"/>
      <c r="EJ58" s="243"/>
      <c r="EK58" s="243"/>
      <c r="EL58" s="243"/>
      <c r="EM58" s="243"/>
      <c r="EN58" s="243"/>
      <c r="EO58" s="243"/>
      <c r="EP58" s="243"/>
      <c r="EQ58" s="243"/>
      <c r="ER58" s="243"/>
      <c r="ES58" s="243"/>
      <c r="ET58" s="243"/>
      <c r="EU58" s="243"/>
      <c r="EV58" s="243"/>
      <c r="EW58" s="243"/>
      <c r="EX58" s="243"/>
      <c r="EY58" s="243"/>
      <c r="EZ58" s="243"/>
      <c r="FA58" s="243"/>
      <c r="FB58" s="243"/>
      <c r="FC58" s="243"/>
      <c r="FD58" s="243"/>
      <c r="FE58" s="243"/>
      <c r="FF58" s="243"/>
      <c r="FG58" s="243"/>
      <c r="FH58" s="243"/>
      <c r="FI58" s="243"/>
      <c r="FJ58" s="243"/>
      <c r="FK58" s="243"/>
      <c r="FL58" s="243"/>
      <c r="FM58" s="243"/>
      <c r="FN58" s="243"/>
      <c r="FO58" s="243"/>
      <c r="FP58" s="243"/>
      <c r="FQ58" s="243"/>
      <c r="FR58" s="243"/>
      <c r="FS58" s="243"/>
      <c r="FT58" s="243"/>
      <c r="FU58" s="243"/>
      <c r="FV58" s="243"/>
      <c r="FW58" s="243"/>
      <c r="FX58" s="243"/>
      <c r="FY58" s="243"/>
      <c r="FZ58" s="243"/>
      <c r="GA58" s="243"/>
      <c r="GB58" s="243"/>
      <c r="GC58" s="243"/>
      <c r="GD58" s="243"/>
      <c r="GE58" s="243"/>
      <c r="GF58" s="243"/>
      <c r="GG58" s="243"/>
      <c r="GH58" s="243"/>
      <c r="GI58" s="243"/>
      <c r="GJ58" s="243"/>
      <c r="GK58" s="243"/>
      <c r="GL58" s="243"/>
      <c r="GM58" s="243"/>
      <c r="GN58" s="243"/>
      <c r="GO58" s="243"/>
      <c r="GP58" s="243"/>
      <c r="GQ58" s="243"/>
      <c r="GR58" s="243"/>
      <c r="GS58" s="243"/>
      <c r="GT58" s="243"/>
      <c r="GU58" s="243"/>
      <c r="GV58" s="243"/>
      <c r="GW58" s="243"/>
      <c r="GX58" s="243"/>
      <c r="GY58" s="243"/>
      <c r="GZ58" s="243"/>
      <c r="HA58" s="243"/>
      <c r="HB58" s="243"/>
      <c r="HC58" s="243"/>
      <c r="HD58" s="243"/>
      <c r="HE58" s="243"/>
      <c r="HF58" s="243"/>
      <c r="HG58" s="243"/>
      <c r="HH58" s="243"/>
      <c r="HI58" s="243"/>
      <c r="HJ58" s="243"/>
      <c r="HK58" s="243"/>
      <c r="HL58" s="243"/>
      <c r="HM58" s="243"/>
      <c r="HN58" s="243"/>
      <c r="HO58" s="243"/>
      <c r="HP58" s="243"/>
      <c r="HQ58" s="243"/>
      <c r="HR58" s="243"/>
      <c r="HS58" s="243"/>
      <c r="HT58" s="243"/>
      <c r="HU58" s="243"/>
      <c r="HV58" s="243"/>
      <c r="HW58" s="243"/>
      <c r="HX58" s="243"/>
      <c r="HY58" s="243"/>
      <c r="HZ58" s="243"/>
      <c r="IA58" s="243"/>
      <c r="IB58" s="243"/>
      <c r="IC58" s="243"/>
      <c r="ID58" s="243"/>
      <c r="IE58" s="243"/>
      <c r="IF58" s="243"/>
      <c r="IG58" s="243"/>
      <c r="IH58" s="243"/>
      <c r="II58" s="243"/>
      <c r="IJ58" s="243"/>
      <c r="IK58" s="243"/>
      <c r="IL58" s="243"/>
      <c r="IM58" s="243"/>
      <c r="IN58" s="243"/>
      <c r="IO58" s="243"/>
      <c r="IP58" s="243"/>
      <c r="IQ58" s="244"/>
    </row>
    <row r="59" spans="1:251" s="57" customFormat="1" ht="23.1" customHeight="1">
      <c r="A59" s="141">
        <v>7.03</v>
      </c>
      <c r="B59" s="400" t="s">
        <v>86</v>
      </c>
      <c r="C59" s="401"/>
      <c r="D59" s="402"/>
      <c r="E59" s="235">
        <v>35.799999999999997</v>
      </c>
      <c r="F59" s="236" t="s">
        <v>39</v>
      </c>
      <c r="G59" s="237"/>
      <c r="H59" s="238"/>
      <c r="I59" s="238"/>
      <c r="J59" s="239"/>
      <c r="K59" s="238"/>
      <c r="L59" s="238"/>
      <c r="M59" s="240"/>
      <c r="N59" s="391"/>
      <c r="O59" s="392"/>
      <c r="P59" s="393"/>
      <c r="Q59" s="241"/>
      <c r="R59" s="241"/>
      <c r="S59" s="241"/>
      <c r="T59" s="241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3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43"/>
      <c r="AT59" s="243"/>
      <c r="AU59" s="243"/>
      <c r="AV59" s="243"/>
      <c r="AW59" s="243"/>
      <c r="AX59" s="243"/>
      <c r="AY59" s="243"/>
      <c r="AZ59" s="243"/>
      <c r="BA59" s="243"/>
      <c r="BB59" s="243"/>
      <c r="BC59" s="243"/>
      <c r="BD59" s="243"/>
      <c r="BE59" s="243"/>
      <c r="BF59" s="243"/>
      <c r="BG59" s="243"/>
      <c r="BH59" s="243"/>
      <c r="BI59" s="243"/>
      <c r="BJ59" s="243"/>
      <c r="BK59" s="243"/>
      <c r="BL59" s="243"/>
      <c r="BM59" s="243"/>
      <c r="BN59" s="243"/>
      <c r="BO59" s="243"/>
      <c r="BP59" s="243"/>
      <c r="BQ59" s="243"/>
      <c r="BR59" s="243"/>
      <c r="BS59" s="243"/>
      <c r="BT59" s="243"/>
      <c r="BU59" s="243"/>
      <c r="BV59" s="243"/>
      <c r="BW59" s="243"/>
      <c r="BX59" s="243"/>
      <c r="BY59" s="243"/>
      <c r="BZ59" s="243"/>
      <c r="CA59" s="243"/>
      <c r="CB59" s="243"/>
      <c r="CC59" s="243"/>
      <c r="CD59" s="243"/>
      <c r="CE59" s="243"/>
      <c r="CF59" s="243"/>
      <c r="CG59" s="243"/>
      <c r="CH59" s="243"/>
      <c r="CI59" s="243"/>
      <c r="CJ59" s="243"/>
      <c r="CK59" s="243"/>
      <c r="CL59" s="243"/>
      <c r="CM59" s="243"/>
      <c r="CN59" s="243"/>
      <c r="CO59" s="243"/>
      <c r="CP59" s="243"/>
      <c r="CQ59" s="243"/>
      <c r="CR59" s="243"/>
      <c r="CS59" s="243"/>
      <c r="CT59" s="243"/>
      <c r="CU59" s="243"/>
      <c r="CV59" s="243"/>
      <c r="CW59" s="243"/>
      <c r="CX59" s="243"/>
      <c r="CY59" s="243"/>
      <c r="CZ59" s="243"/>
      <c r="DA59" s="243"/>
      <c r="DB59" s="243"/>
      <c r="DC59" s="243"/>
      <c r="DD59" s="243"/>
      <c r="DE59" s="243"/>
      <c r="DF59" s="243"/>
      <c r="DG59" s="243"/>
      <c r="DH59" s="243"/>
      <c r="DI59" s="243"/>
      <c r="DJ59" s="243"/>
      <c r="DK59" s="243"/>
      <c r="DL59" s="243"/>
      <c r="DM59" s="243"/>
      <c r="DN59" s="243"/>
      <c r="DO59" s="243"/>
      <c r="DP59" s="243"/>
      <c r="DQ59" s="243"/>
      <c r="DR59" s="243"/>
      <c r="DS59" s="243"/>
      <c r="DT59" s="243"/>
      <c r="DU59" s="243"/>
      <c r="DV59" s="243"/>
      <c r="DW59" s="243"/>
      <c r="DX59" s="243"/>
      <c r="DY59" s="243"/>
      <c r="DZ59" s="243"/>
      <c r="EA59" s="243"/>
      <c r="EB59" s="243"/>
      <c r="EC59" s="243"/>
      <c r="ED59" s="243"/>
      <c r="EE59" s="243"/>
      <c r="EF59" s="243"/>
      <c r="EG59" s="243"/>
      <c r="EH59" s="243"/>
      <c r="EI59" s="243"/>
      <c r="EJ59" s="243"/>
      <c r="EK59" s="243"/>
      <c r="EL59" s="243"/>
      <c r="EM59" s="243"/>
      <c r="EN59" s="243"/>
      <c r="EO59" s="243"/>
      <c r="EP59" s="243"/>
      <c r="EQ59" s="243"/>
      <c r="ER59" s="243"/>
      <c r="ES59" s="243"/>
      <c r="ET59" s="243"/>
      <c r="EU59" s="243"/>
      <c r="EV59" s="243"/>
      <c r="EW59" s="243"/>
      <c r="EX59" s="243"/>
      <c r="EY59" s="243"/>
      <c r="EZ59" s="243"/>
      <c r="FA59" s="243"/>
      <c r="FB59" s="243"/>
      <c r="FC59" s="243"/>
      <c r="FD59" s="243"/>
      <c r="FE59" s="243"/>
      <c r="FF59" s="243"/>
      <c r="FG59" s="243"/>
      <c r="FH59" s="243"/>
      <c r="FI59" s="243"/>
      <c r="FJ59" s="243"/>
      <c r="FK59" s="243"/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243"/>
      <c r="GK59" s="243"/>
      <c r="GL59" s="243"/>
      <c r="GM59" s="243"/>
      <c r="GN59" s="243"/>
      <c r="GO59" s="243"/>
      <c r="GP59" s="243"/>
      <c r="GQ59" s="243"/>
      <c r="GR59" s="243"/>
      <c r="GS59" s="243"/>
      <c r="GT59" s="243"/>
      <c r="GU59" s="243"/>
      <c r="GV59" s="243"/>
      <c r="GW59" s="243"/>
      <c r="GX59" s="243"/>
      <c r="GY59" s="243"/>
      <c r="GZ59" s="243"/>
      <c r="HA59" s="243"/>
      <c r="HB59" s="243"/>
      <c r="HC59" s="243"/>
      <c r="HD59" s="243"/>
      <c r="HE59" s="243"/>
      <c r="HF59" s="243"/>
      <c r="HG59" s="243"/>
      <c r="HH59" s="243"/>
      <c r="HI59" s="243"/>
      <c r="HJ59" s="243"/>
      <c r="HK59" s="243"/>
      <c r="HL59" s="243"/>
      <c r="HM59" s="243"/>
      <c r="HN59" s="243"/>
      <c r="HO59" s="243"/>
      <c r="HP59" s="243"/>
      <c r="HQ59" s="243"/>
      <c r="HR59" s="243"/>
      <c r="HS59" s="243"/>
      <c r="HT59" s="243"/>
      <c r="HU59" s="243"/>
      <c r="HV59" s="243"/>
      <c r="HW59" s="243"/>
      <c r="HX59" s="243"/>
      <c r="HY59" s="243"/>
      <c r="HZ59" s="243"/>
      <c r="IA59" s="243"/>
      <c r="IB59" s="243"/>
      <c r="IC59" s="243"/>
      <c r="ID59" s="243"/>
      <c r="IE59" s="243"/>
      <c r="IF59" s="243"/>
      <c r="IG59" s="243"/>
      <c r="IH59" s="243"/>
      <c r="II59" s="243"/>
      <c r="IJ59" s="243"/>
      <c r="IK59" s="243"/>
      <c r="IL59" s="243"/>
      <c r="IM59" s="243"/>
      <c r="IN59" s="243"/>
      <c r="IO59" s="243"/>
      <c r="IP59" s="243"/>
      <c r="IQ59" s="244"/>
    </row>
    <row r="60" spans="1:251" s="57" customFormat="1" ht="23.1" customHeight="1">
      <c r="A60" s="141">
        <v>7.04</v>
      </c>
      <c r="B60" s="394" t="s">
        <v>87</v>
      </c>
      <c r="C60" s="395"/>
      <c r="D60" s="396"/>
      <c r="E60" s="245">
        <v>7.6</v>
      </c>
      <c r="F60" s="246" t="s">
        <v>39</v>
      </c>
      <c r="G60" s="247"/>
      <c r="H60" s="248"/>
      <c r="I60" s="248"/>
      <c r="J60" s="249"/>
      <c r="K60" s="248"/>
      <c r="L60" s="248"/>
      <c r="M60" s="250"/>
      <c r="N60" s="397"/>
      <c r="O60" s="398"/>
      <c r="P60" s="399"/>
      <c r="Q60" s="241"/>
      <c r="R60" s="241"/>
      <c r="S60" s="241" t="s">
        <v>88</v>
      </c>
      <c r="T60" s="241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  <c r="CH60" s="243"/>
      <c r="CI60" s="243"/>
      <c r="CJ60" s="243"/>
      <c r="CK60" s="243"/>
      <c r="CL60" s="243"/>
      <c r="CM60" s="243"/>
      <c r="CN60" s="243"/>
      <c r="CO60" s="243"/>
      <c r="CP60" s="243"/>
      <c r="CQ60" s="243"/>
      <c r="CR60" s="243"/>
      <c r="CS60" s="243"/>
      <c r="CT60" s="243"/>
      <c r="CU60" s="243"/>
      <c r="CV60" s="243"/>
      <c r="CW60" s="243"/>
      <c r="CX60" s="243"/>
      <c r="CY60" s="243"/>
      <c r="CZ60" s="243"/>
      <c r="DA60" s="243"/>
      <c r="DB60" s="243"/>
      <c r="DC60" s="243"/>
      <c r="DD60" s="243"/>
      <c r="DE60" s="243"/>
      <c r="DF60" s="243"/>
      <c r="DG60" s="243"/>
      <c r="DH60" s="243"/>
      <c r="DI60" s="243"/>
      <c r="DJ60" s="243"/>
      <c r="DK60" s="243"/>
      <c r="DL60" s="243"/>
      <c r="DM60" s="243"/>
      <c r="DN60" s="243"/>
      <c r="DO60" s="243"/>
      <c r="DP60" s="243"/>
      <c r="DQ60" s="243"/>
      <c r="DR60" s="243"/>
      <c r="DS60" s="243"/>
      <c r="DT60" s="243"/>
      <c r="DU60" s="243"/>
      <c r="DV60" s="243"/>
      <c r="DW60" s="243"/>
      <c r="DX60" s="243"/>
      <c r="DY60" s="243"/>
      <c r="DZ60" s="243"/>
      <c r="EA60" s="243"/>
      <c r="EB60" s="243"/>
      <c r="EC60" s="243"/>
      <c r="ED60" s="243"/>
      <c r="EE60" s="243"/>
      <c r="EF60" s="243"/>
      <c r="EG60" s="243"/>
      <c r="EH60" s="243"/>
      <c r="EI60" s="243"/>
      <c r="EJ60" s="243"/>
      <c r="EK60" s="243"/>
      <c r="EL60" s="243"/>
      <c r="EM60" s="243"/>
      <c r="EN60" s="243"/>
      <c r="EO60" s="243"/>
      <c r="EP60" s="243"/>
      <c r="EQ60" s="243"/>
      <c r="ER60" s="243"/>
      <c r="ES60" s="243"/>
      <c r="ET60" s="243"/>
      <c r="EU60" s="243"/>
      <c r="EV60" s="243"/>
      <c r="EW60" s="243"/>
      <c r="EX60" s="243"/>
      <c r="EY60" s="243"/>
      <c r="EZ60" s="243"/>
      <c r="FA60" s="243"/>
      <c r="FB60" s="243"/>
      <c r="FC60" s="243"/>
      <c r="FD60" s="243"/>
      <c r="FE60" s="243"/>
      <c r="FF60" s="243"/>
      <c r="FG60" s="243"/>
      <c r="FH60" s="243"/>
      <c r="FI60" s="243"/>
      <c r="FJ60" s="243"/>
      <c r="FK60" s="243"/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243"/>
      <c r="GK60" s="243"/>
      <c r="GL60" s="243"/>
      <c r="GM60" s="243"/>
      <c r="GN60" s="243"/>
      <c r="GO60" s="243"/>
      <c r="GP60" s="243"/>
      <c r="GQ60" s="243"/>
      <c r="GR60" s="243"/>
      <c r="GS60" s="243"/>
      <c r="GT60" s="243"/>
      <c r="GU60" s="243"/>
      <c r="GV60" s="243"/>
      <c r="GW60" s="243"/>
      <c r="GX60" s="243"/>
      <c r="GY60" s="243"/>
      <c r="GZ60" s="243"/>
      <c r="HA60" s="243"/>
      <c r="HB60" s="243"/>
      <c r="HC60" s="243"/>
      <c r="HD60" s="243"/>
      <c r="HE60" s="243"/>
      <c r="HF60" s="243"/>
      <c r="HG60" s="243"/>
      <c r="HH60" s="243"/>
      <c r="HI60" s="243"/>
      <c r="HJ60" s="243"/>
      <c r="HK60" s="243"/>
      <c r="HL60" s="243"/>
      <c r="HM60" s="243"/>
      <c r="HN60" s="243"/>
      <c r="HO60" s="243"/>
      <c r="HP60" s="243"/>
      <c r="HQ60" s="243"/>
      <c r="HR60" s="243"/>
      <c r="HS60" s="243"/>
      <c r="HT60" s="243"/>
      <c r="HU60" s="243"/>
      <c r="HV60" s="243"/>
      <c r="HW60" s="243"/>
      <c r="HX60" s="243"/>
      <c r="HY60" s="243"/>
      <c r="HZ60" s="243"/>
      <c r="IA60" s="243"/>
      <c r="IB60" s="243"/>
      <c r="IC60" s="243"/>
      <c r="ID60" s="243"/>
      <c r="IE60" s="243"/>
      <c r="IF60" s="243"/>
      <c r="IG60" s="243"/>
      <c r="IH60" s="243"/>
      <c r="II60" s="243"/>
      <c r="IJ60" s="243"/>
      <c r="IK60" s="243"/>
      <c r="IL60" s="243"/>
      <c r="IM60" s="243"/>
      <c r="IN60" s="243"/>
      <c r="IO60" s="243"/>
      <c r="IP60" s="243"/>
      <c r="IQ60" s="244"/>
    </row>
    <row r="61" spans="1:251" s="57" customFormat="1" ht="23.1" customHeight="1">
      <c r="A61" s="141">
        <v>7.05</v>
      </c>
      <c r="B61" s="388" t="s">
        <v>89</v>
      </c>
      <c r="C61" s="389"/>
      <c r="D61" s="390"/>
      <c r="E61" s="235">
        <v>27.7</v>
      </c>
      <c r="F61" s="236" t="s">
        <v>39</v>
      </c>
      <c r="G61" s="237"/>
      <c r="H61" s="238"/>
      <c r="I61" s="238"/>
      <c r="J61" s="239"/>
      <c r="K61" s="238"/>
      <c r="L61" s="238"/>
      <c r="M61" s="240"/>
      <c r="N61" s="391"/>
      <c r="O61" s="392"/>
      <c r="P61" s="393"/>
      <c r="Q61" s="241"/>
      <c r="R61" s="241"/>
      <c r="S61" s="241"/>
      <c r="T61" s="241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3"/>
      <c r="AT61" s="243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  <c r="BG61" s="243"/>
      <c r="BH61" s="243"/>
      <c r="BI61" s="243"/>
      <c r="BJ61" s="243"/>
      <c r="BK61" s="243"/>
      <c r="BL61" s="243"/>
      <c r="BM61" s="243"/>
      <c r="BN61" s="243"/>
      <c r="BO61" s="243"/>
      <c r="BP61" s="243"/>
      <c r="BQ61" s="243"/>
      <c r="BR61" s="243"/>
      <c r="BS61" s="243"/>
      <c r="BT61" s="243"/>
      <c r="BU61" s="243"/>
      <c r="BV61" s="243"/>
      <c r="BW61" s="243"/>
      <c r="BX61" s="243"/>
      <c r="BY61" s="243"/>
      <c r="BZ61" s="243"/>
      <c r="CA61" s="243"/>
      <c r="CB61" s="243"/>
      <c r="CC61" s="243"/>
      <c r="CD61" s="243"/>
      <c r="CE61" s="243"/>
      <c r="CF61" s="243"/>
      <c r="CG61" s="243"/>
      <c r="CH61" s="243"/>
      <c r="CI61" s="243"/>
      <c r="CJ61" s="243"/>
      <c r="CK61" s="243"/>
      <c r="CL61" s="243"/>
      <c r="CM61" s="243"/>
      <c r="CN61" s="243"/>
      <c r="CO61" s="243"/>
      <c r="CP61" s="243"/>
      <c r="CQ61" s="243"/>
      <c r="CR61" s="243"/>
      <c r="CS61" s="243"/>
      <c r="CT61" s="243"/>
      <c r="CU61" s="243"/>
      <c r="CV61" s="243"/>
      <c r="CW61" s="243"/>
      <c r="CX61" s="243"/>
      <c r="CY61" s="243"/>
      <c r="CZ61" s="243"/>
      <c r="DA61" s="243"/>
      <c r="DB61" s="243"/>
      <c r="DC61" s="243"/>
      <c r="DD61" s="243"/>
      <c r="DE61" s="243"/>
      <c r="DF61" s="243"/>
      <c r="DG61" s="243"/>
      <c r="DH61" s="243"/>
      <c r="DI61" s="243"/>
      <c r="DJ61" s="243"/>
      <c r="DK61" s="243"/>
      <c r="DL61" s="243"/>
      <c r="DM61" s="243"/>
      <c r="DN61" s="243"/>
      <c r="DO61" s="243"/>
      <c r="DP61" s="243"/>
      <c r="DQ61" s="243"/>
      <c r="DR61" s="243"/>
      <c r="DS61" s="243"/>
      <c r="DT61" s="243"/>
      <c r="DU61" s="243"/>
      <c r="DV61" s="243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/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/>
      <c r="EX61" s="243"/>
      <c r="EY61" s="243"/>
      <c r="EZ61" s="243"/>
      <c r="FA61" s="243"/>
      <c r="FB61" s="243"/>
      <c r="FC61" s="243"/>
      <c r="FD61" s="243"/>
      <c r="FE61" s="243"/>
      <c r="FF61" s="243"/>
      <c r="FG61" s="243"/>
      <c r="FH61" s="243"/>
      <c r="FI61" s="243"/>
      <c r="FJ61" s="243"/>
      <c r="FK61" s="243"/>
      <c r="FL61" s="243"/>
      <c r="FM61" s="243"/>
      <c r="FN61" s="243"/>
      <c r="FO61" s="243"/>
      <c r="FP61" s="243"/>
      <c r="FQ61" s="243"/>
      <c r="FR61" s="243"/>
      <c r="FS61" s="243"/>
      <c r="FT61" s="243"/>
      <c r="FU61" s="243"/>
      <c r="FV61" s="243"/>
      <c r="FW61" s="243"/>
      <c r="FX61" s="243"/>
      <c r="FY61" s="243"/>
      <c r="FZ61" s="243"/>
      <c r="GA61" s="243"/>
      <c r="GB61" s="243"/>
      <c r="GC61" s="243"/>
      <c r="GD61" s="243"/>
      <c r="GE61" s="243"/>
      <c r="GF61" s="243"/>
      <c r="GG61" s="243"/>
      <c r="GH61" s="243"/>
      <c r="GI61" s="243"/>
      <c r="GJ61" s="243"/>
      <c r="GK61" s="243"/>
      <c r="GL61" s="243"/>
      <c r="GM61" s="243"/>
      <c r="GN61" s="243"/>
      <c r="GO61" s="243"/>
      <c r="GP61" s="243"/>
      <c r="GQ61" s="243"/>
      <c r="GR61" s="243"/>
      <c r="GS61" s="243"/>
      <c r="GT61" s="243"/>
      <c r="GU61" s="243"/>
      <c r="GV61" s="243"/>
      <c r="GW61" s="243"/>
      <c r="GX61" s="243"/>
      <c r="GY61" s="243"/>
      <c r="GZ61" s="243"/>
      <c r="HA61" s="243"/>
      <c r="HB61" s="243"/>
      <c r="HC61" s="243"/>
      <c r="HD61" s="243"/>
      <c r="HE61" s="243"/>
      <c r="HF61" s="243"/>
      <c r="HG61" s="243"/>
      <c r="HH61" s="243"/>
      <c r="HI61" s="243"/>
      <c r="HJ61" s="243"/>
      <c r="HK61" s="243"/>
      <c r="HL61" s="243"/>
      <c r="HM61" s="243"/>
      <c r="HN61" s="243"/>
      <c r="HO61" s="243"/>
      <c r="HP61" s="243"/>
      <c r="HQ61" s="243"/>
      <c r="HR61" s="243"/>
      <c r="HS61" s="243"/>
      <c r="HT61" s="243"/>
      <c r="HU61" s="243"/>
      <c r="HV61" s="243"/>
      <c r="HW61" s="243"/>
      <c r="HX61" s="243"/>
      <c r="HY61" s="243"/>
      <c r="HZ61" s="243"/>
      <c r="IA61" s="243"/>
      <c r="IB61" s="243"/>
      <c r="IC61" s="243"/>
      <c r="ID61" s="243"/>
      <c r="IE61" s="243"/>
      <c r="IF61" s="243"/>
      <c r="IG61" s="243"/>
      <c r="IH61" s="243"/>
      <c r="II61" s="243"/>
      <c r="IJ61" s="243"/>
      <c r="IK61" s="243"/>
      <c r="IL61" s="243"/>
      <c r="IM61" s="243"/>
      <c r="IN61" s="243"/>
      <c r="IO61" s="243"/>
      <c r="IP61" s="243"/>
      <c r="IQ61" s="244"/>
    </row>
    <row r="62" spans="1:251" ht="23.1" customHeight="1">
      <c r="B62" s="363"/>
      <c r="C62" s="364"/>
      <c r="D62" s="365"/>
      <c r="F62" s="62"/>
      <c r="H62" s="63"/>
      <c r="I62" s="63"/>
      <c r="J62" s="63"/>
      <c r="K62" s="63"/>
      <c r="L62" s="63"/>
      <c r="M62" s="219" t="s">
        <v>47</v>
      </c>
      <c r="N62" s="403">
        <f>SUM(N52:P61)</f>
        <v>0</v>
      </c>
      <c r="O62" s="404"/>
      <c r="P62" s="405"/>
      <c r="Q62" s="233"/>
      <c r="R62" s="233"/>
      <c r="S62" s="233"/>
      <c r="T62" s="233"/>
    </row>
    <row r="63" spans="1:251" ht="23.1" customHeight="1">
      <c r="A63" s="251"/>
      <c r="B63" s="406"/>
      <c r="C63" s="407"/>
      <c r="D63" s="408"/>
      <c r="E63" s="252"/>
      <c r="F63" s="253"/>
      <c r="G63" s="254"/>
      <c r="H63" s="255"/>
      <c r="I63" s="256"/>
      <c r="J63" s="257"/>
      <c r="K63" s="258" t="s">
        <v>90</v>
      </c>
      <c r="L63" s="258"/>
      <c r="M63" s="259" t="s">
        <v>91</v>
      </c>
      <c r="N63" s="409">
        <f>N50+N41+N29+N22+N17+N13+N62</f>
        <v>0</v>
      </c>
      <c r="O63" s="410"/>
      <c r="P63" s="411"/>
    </row>
    <row r="64" spans="1:251" ht="23.1" customHeight="1">
      <c r="A64" s="412" t="s">
        <v>23</v>
      </c>
      <c r="B64" s="413"/>
      <c r="C64" s="413"/>
      <c r="D64" s="413"/>
      <c r="E64" s="413"/>
      <c r="F64" s="413"/>
      <c r="G64" s="414"/>
      <c r="H64" s="413"/>
      <c r="I64" s="419"/>
      <c r="J64" s="419"/>
      <c r="K64" s="419"/>
      <c r="L64" s="419"/>
      <c r="M64" s="419"/>
      <c r="N64" s="419"/>
      <c r="O64" s="419"/>
      <c r="P64" s="420"/>
    </row>
    <row r="65" spans="1:21" ht="23.1" customHeight="1">
      <c r="A65" s="415" t="s">
        <v>24</v>
      </c>
      <c r="B65" s="416"/>
      <c r="C65" s="416"/>
      <c r="D65" s="416"/>
      <c r="E65" s="416"/>
      <c r="F65" s="416"/>
      <c r="G65" s="417"/>
      <c r="H65" s="416"/>
      <c r="I65" s="421"/>
      <c r="J65" s="421"/>
      <c r="K65" s="421"/>
      <c r="L65" s="421"/>
      <c r="M65" s="421"/>
      <c r="N65" s="421"/>
      <c r="O65" s="421"/>
      <c r="P65" s="422"/>
    </row>
    <row r="66" spans="1:21" ht="20.100000000000001" customHeight="1">
      <c r="A66" s="69"/>
      <c r="B66" s="114"/>
      <c r="C66" s="114"/>
      <c r="D66" s="114"/>
      <c r="E66" s="260"/>
      <c r="F66" s="117"/>
      <c r="G66" s="261"/>
      <c r="H66" s="117"/>
      <c r="I66" s="117"/>
      <c r="J66" s="262"/>
      <c r="K66" s="262"/>
      <c r="L66" s="262"/>
      <c r="M66" s="262"/>
      <c r="N66" s="263"/>
      <c r="O66" s="264"/>
      <c r="P66" s="265"/>
    </row>
    <row r="67" spans="1:21" ht="24.95" customHeight="1">
      <c r="A67" s="69"/>
      <c r="B67" s="114"/>
      <c r="C67" s="114"/>
      <c r="D67" s="114"/>
      <c r="E67" s="260"/>
      <c r="F67" s="117"/>
      <c r="G67" s="261"/>
      <c r="H67" s="117"/>
      <c r="I67" s="117"/>
      <c r="J67" s="262"/>
      <c r="K67" s="262"/>
      <c r="L67" s="262"/>
      <c r="M67" s="262"/>
      <c r="N67" s="263"/>
      <c r="P67" s="265"/>
      <c r="Q67" s="192"/>
      <c r="R67" s="192"/>
      <c r="S67" s="192"/>
      <c r="T67" s="192"/>
      <c r="U67" s="192"/>
    </row>
    <row r="68" spans="1:21" ht="24.95" customHeight="1">
      <c r="A68" s="69"/>
      <c r="B68" s="114"/>
      <c r="C68" s="114"/>
      <c r="D68" s="114"/>
      <c r="E68" s="260"/>
      <c r="F68" s="117"/>
      <c r="G68" s="261"/>
      <c r="H68" s="117"/>
      <c r="I68" s="117"/>
      <c r="J68" s="262"/>
      <c r="K68" s="262"/>
      <c r="L68" s="262"/>
      <c r="M68" s="262"/>
      <c r="N68" s="263"/>
      <c r="P68" s="265"/>
      <c r="Q68" s="192"/>
      <c r="R68" s="192"/>
      <c r="S68" s="192"/>
      <c r="T68" s="192"/>
      <c r="U68" s="192"/>
    </row>
    <row r="69" spans="1:21" ht="24.95" customHeight="1">
      <c r="A69" s="69"/>
      <c r="B69" s="114"/>
      <c r="C69" s="114"/>
      <c r="D69" s="114"/>
      <c r="E69" s="260"/>
      <c r="F69" s="117"/>
      <c r="G69" s="261"/>
      <c r="H69" s="117"/>
      <c r="I69" s="117"/>
      <c r="J69" s="262"/>
      <c r="K69" s="262"/>
      <c r="L69" s="262"/>
      <c r="M69" s="262"/>
      <c r="N69" s="263"/>
      <c r="P69" s="265"/>
      <c r="Q69" s="192"/>
      <c r="R69" s="192"/>
      <c r="S69" s="192"/>
      <c r="T69" s="192"/>
      <c r="U69" s="192"/>
    </row>
    <row r="70" spans="1:21" ht="24.95" customHeight="1">
      <c r="A70" s="69"/>
      <c r="B70" s="114"/>
      <c r="C70" s="114"/>
      <c r="D70" s="114"/>
      <c r="E70" s="260"/>
      <c r="F70" s="117"/>
      <c r="G70" s="261"/>
      <c r="H70" s="117"/>
      <c r="I70" s="117"/>
      <c r="J70" s="262"/>
      <c r="K70" s="262"/>
      <c r="L70" s="262"/>
      <c r="M70" s="262"/>
      <c r="N70" s="263"/>
      <c r="P70" s="265"/>
      <c r="Q70" s="192"/>
      <c r="R70" s="192"/>
      <c r="S70" s="192"/>
      <c r="T70" s="192"/>
      <c r="U70" s="192"/>
    </row>
    <row r="71" spans="1:21" ht="24.95" customHeight="1">
      <c r="A71" s="69"/>
      <c r="B71" s="114"/>
      <c r="C71" s="114"/>
      <c r="D71" s="114"/>
      <c r="E71" s="260"/>
      <c r="F71" s="117"/>
      <c r="G71" s="261"/>
      <c r="H71" s="117"/>
      <c r="I71" s="117"/>
      <c r="J71" s="262"/>
      <c r="K71" s="262"/>
      <c r="L71" s="262"/>
      <c r="M71" s="262"/>
      <c r="N71" s="263"/>
      <c r="P71" s="265"/>
      <c r="Q71" s="192"/>
      <c r="R71" s="192"/>
      <c r="S71" s="192"/>
      <c r="T71" s="192"/>
      <c r="U71" s="192"/>
    </row>
    <row r="72" spans="1:21" ht="24.95" customHeight="1">
      <c r="A72" s="69"/>
      <c r="B72" s="114"/>
      <c r="C72" s="114"/>
      <c r="D72" s="114"/>
      <c r="E72" s="260"/>
      <c r="F72" s="117"/>
      <c r="G72" s="261"/>
      <c r="H72" s="117"/>
      <c r="I72" s="117"/>
      <c r="J72" s="262"/>
      <c r="K72" s="262"/>
      <c r="L72" s="262"/>
      <c r="M72" s="262"/>
      <c r="N72" s="263"/>
      <c r="P72" s="265"/>
      <c r="Q72" s="192"/>
      <c r="R72" s="192"/>
      <c r="S72" s="192"/>
      <c r="T72" s="192"/>
      <c r="U72" s="192"/>
    </row>
    <row r="73" spans="1:21" ht="24.95" customHeight="1">
      <c r="A73" s="69"/>
      <c r="B73" s="114"/>
      <c r="C73" s="114"/>
      <c r="D73" s="114"/>
      <c r="E73" s="260"/>
      <c r="F73" s="117"/>
      <c r="G73" s="261"/>
      <c r="H73" s="117"/>
      <c r="I73" s="117"/>
      <c r="J73" s="262"/>
      <c r="K73" s="262"/>
      <c r="L73" s="262"/>
      <c r="M73" s="262"/>
      <c r="N73" s="263"/>
      <c r="P73" s="265"/>
      <c r="Q73" s="192"/>
      <c r="R73" s="192"/>
      <c r="S73" s="192"/>
      <c r="T73" s="192"/>
      <c r="U73" s="192"/>
    </row>
    <row r="74" spans="1:21" ht="24.95" customHeight="1">
      <c r="A74" s="69"/>
      <c r="B74" s="114"/>
      <c r="C74" s="114"/>
      <c r="D74" s="114"/>
      <c r="E74" s="260"/>
      <c r="F74" s="117"/>
      <c r="G74" s="261"/>
      <c r="H74" s="117"/>
      <c r="I74" s="117"/>
      <c r="J74" s="262"/>
      <c r="K74" s="262"/>
      <c r="L74" s="262"/>
      <c r="M74" s="262"/>
      <c r="N74" s="263"/>
      <c r="P74" s="265"/>
      <c r="Q74" s="192"/>
      <c r="R74" s="192"/>
      <c r="S74" s="192"/>
      <c r="T74" s="192"/>
      <c r="U74" s="192"/>
    </row>
    <row r="75" spans="1:21" ht="24.95" customHeight="1">
      <c r="A75" s="69"/>
      <c r="B75" s="114"/>
      <c r="C75" s="114"/>
      <c r="D75" s="114"/>
      <c r="E75" s="260"/>
      <c r="F75" s="117"/>
      <c r="G75" s="261"/>
      <c r="H75" s="117"/>
      <c r="I75" s="117"/>
      <c r="J75" s="262"/>
      <c r="K75" s="262"/>
      <c r="L75" s="262"/>
      <c r="M75" s="262"/>
      <c r="N75" s="263"/>
      <c r="P75" s="265"/>
      <c r="Q75" s="192"/>
      <c r="R75" s="192"/>
      <c r="S75" s="192"/>
      <c r="T75" s="192"/>
      <c r="U75" s="192"/>
    </row>
    <row r="76" spans="1:21" ht="24.95" customHeight="1">
      <c r="A76" s="69"/>
      <c r="B76" s="114"/>
      <c r="C76" s="114"/>
      <c r="D76" s="114"/>
      <c r="E76" s="260"/>
      <c r="F76" s="117"/>
      <c r="G76" s="261"/>
      <c r="H76" s="117"/>
      <c r="I76" s="117"/>
      <c r="J76" s="262"/>
      <c r="K76" s="262"/>
      <c r="L76" s="262"/>
      <c r="M76" s="262"/>
      <c r="N76" s="263"/>
      <c r="P76" s="265"/>
      <c r="Q76" s="192"/>
      <c r="R76" s="192"/>
      <c r="S76" s="192"/>
      <c r="T76" s="192"/>
      <c r="U76" s="192"/>
    </row>
    <row r="77" spans="1:21" ht="24.95" customHeight="1">
      <c r="A77" s="69"/>
      <c r="B77" s="114"/>
      <c r="C77" s="114"/>
      <c r="D77" s="114"/>
      <c r="E77" s="260"/>
      <c r="F77" s="117"/>
      <c r="G77" s="261"/>
      <c r="H77" s="117"/>
      <c r="I77" s="117"/>
      <c r="J77" s="262"/>
      <c r="K77" s="262"/>
      <c r="L77" s="262"/>
      <c r="M77" s="262"/>
      <c r="N77" s="263"/>
      <c r="P77" s="265"/>
      <c r="Q77" s="192"/>
      <c r="R77" s="192"/>
      <c r="S77" s="192"/>
      <c r="T77" s="192"/>
      <c r="U77" s="192"/>
    </row>
    <row r="78" spans="1:21" ht="24.95" customHeight="1">
      <c r="A78" s="69"/>
      <c r="B78" s="114"/>
      <c r="C78" s="114"/>
      <c r="D78" s="114"/>
      <c r="E78" s="260"/>
      <c r="F78" s="117"/>
      <c r="G78" s="261"/>
      <c r="H78" s="117"/>
      <c r="I78" s="117"/>
      <c r="J78" s="262"/>
      <c r="K78" s="262"/>
      <c r="L78" s="262"/>
      <c r="M78" s="262"/>
      <c r="N78" s="263"/>
      <c r="P78" s="265"/>
      <c r="Q78" s="192"/>
      <c r="R78" s="192"/>
      <c r="S78" s="192"/>
      <c r="T78" s="192"/>
      <c r="U78" s="192"/>
    </row>
    <row r="79" spans="1:21" ht="24.95" customHeight="1">
      <c r="A79" s="69"/>
      <c r="B79" s="114"/>
      <c r="C79" s="114"/>
      <c r="D79" s="114"/>
      <c r="E79" s="260"/>
      <c r="F79" s="117"/>
      <c r="G79" s="261"/>
      <c r="H79" s="117"/>
      <c r="I79" s="117"/>
      <c r="J79" s="262"/>
      <c r="K79" s="262"/>
      <c r="L79" s="262"/>
      <c r="M79" s="262"/>
      <c r="N79" s="263"/>
      <c r="P79" s="265"/>
      <c r="Q79" s="192"/>
      <c r="R79" s="192"/>
      <c r="S79" s="192"/>
      <c r="T79" s="192"/>
      <c r="U79" s="192"/>
    </row>
    <row r="80" spans="1:21" ht="24.95" customHeight="1">
      <c r="A80" s="69"/>
      <c r="B80" s="114"/>
      <c r="C80" s="114"/>
      <c r="D80" s="114"/>
      <c r="E80" s="260"/>
      <c r="F80" s="117"/>
      <c r="G80" s="261"/>
      <c r="H80" s="117"/>
      <c r="I80" s="117"/>
      <c r="J80" s="262"/>
      <c r="K80" s="262"/>
      <c r="L80" s="262"/>
      <c r="M80" s="262"/>
      <c r="N80" s="263"/>
      <c r="P80" s="265"/>
      <c r="Q80" s="192"/>
      <c r="R80" s="192"/>
      <c r="S80" s="192"/>
      <c r="T80" s="192"/>
      <c r="U80" s="192"/>
    </row>
    <row r="81" spans="1:21" ht="24.95" customHeight="1">
      <c r="A81" s="69"/>
      <c r="B81" s="114"/>
      <c r="C81" s="114"/>
      <c r="D81" s="114"/>
      <c r="E81" s="260"/>
      <c r="F81" s="117"/>
      <c r="G81" s="261"/>
      <c r="H81" s="117"/>
      <c r="I81" s="117"/>
      <c r="J81" s="262"/>
      <c r="K81" s="262"/>
      <c r="L81" s="262"/>
      <c r="M81" s="262"/>
      <c r="N81" s="263"/>
      <c r="P81" s="265"/>
      <c r="Q81" s="192"/>
      <c r="R81" s="192"/>
      <c r="S81" s="192"/>
      <c r="T81" s="192"/>
      <c r="U81" s="192"/>
    </row>
    <row r="82" spans="1:21" ht="24.95" customHeight="1">
      <c r="A82" s="69"/>
      <c r="B82" s="114"/>
      <c r="C82" s="114"/>
      <c r="D82" s="114"/>
      <c r="E82" s="260"/>
      <c r="F82" s="117"/>
      <c r="G82" s="261"/>
      <c r="H82" s="117"/>
      <c r="I82" s="117"/>
      <c r="J82" s="262"/>
      <c r="K82" s="262"/>
      <c r="L82" s="262"/>
      <c r="M82" s="262"/>
      <c r="N82" s="263"/>
      <c r="P82" s="265"/>
    </row>
    <row r="83" spans="1:21" ht="24.95" customHeight="1">
      <c r="A83" s="69"/>
      <c r="B83" s="114"/>
      <c r="C83" s="114"/>
      <c r="D83" s="114"/>
      <c r="E83" s="260"/>
      <c r="F83" s="117"/>
      <c r="G83" s="261"/>
      <c r="H83" s="117"/>
      <c r="I83" s="117"/>
      <c r="J83" s="262"/>
      <c r="K83" s="262"/>
      <c r="L83" s="262"/>
      <c r="M83" s="262"/>
      <c r="N83" s="263"/>
      <c r="P83" s="265"/>
    </row>
    <row r="84" spans="1:21" ht="24.95" customHeight="1">
      <c r="A84" s="69"/>
      <c r="B84" s="114"/>
      <c r="C84" s="114"/>
      <c r="D84" s="114"/>
      <c r="E84" s="260"/>
      <c r="F84" s="117"/>
      <c r="G84" s="261"/>
      <c r="H84" s="117"/>
      <c r="I84" s="117"/>
      <c r="J84" s="262"/>
      <c r="K84" s="262"/>
      <c r="L84" s="262"/>
      <c r="M84" s="262"/>
      <c r="N84" s="263"/>
      <c r="P84" s="265"/>
    </row>
    <row r="85" spans="1:21" ht="24.95" customHeight="1">
      <c r="A85" s="69"/>
      <c r="B85" s="114"/>
      <c r="C85" s="114"/>
      <c r="D85" s="114"/>
      <c r="E85" s="260"/>
      <c r="F85" s="117"/>
      <c r="G85" s="261"/>
      <c r="H85" s="117"/>
      <c r="I85" s="117"/>
      <c r="J85" s="262"/>
      <c r="K85" s="262"/>
      <c r="L85" s="262"/>
      <c r="M85" s="262"/>
      <c r="N85" s="263"/>
      <c r="P85" s="265"/>
    </row>
    <row r="86" spans="1:21" ht="24.95" customHeight="1">
      <c r="A86" s="69"/>
      <c r="B86" s="114"/>
      <c r="C86" s="114"/>
      <c r="D86" s="114"/>
      <c r="E86" s="260"/>
      <c r="F86" s="117"/>
      <c r="G86" s="261"/>
      <c r="H86" s="117"/>
      <c r="I86" s="117"/>
      <c r="J86" s="262"/>
      <c r="K86" s="262"/>
      <c r="L86" s="262"/>
      <c r="M86" s="262"/>
      <c r="N86" s="263"/>
      <c r="P86" s="265"/>
    </row>
    <row r="87" spans="1:21" ht="24.95" customHeight="1">
      <c r="A87" s="69"/>
      <c r="B87" s="114"/>
      <c r="C87" s="114"/>
      <c r="D87" s="114"/>
      <c r="E87" s="260"/>
      <c r="F87" s="117"/>
      <c r="G87" s="261"/>
      <c r="H87" s="117"/>
      <c r="I87" s="117"/>
      <c r="J87" s="262"/>
      <c r="K87" s="262"/>
      <c r="L87" s="262"/>
      <c r="M87" s="262"/>
      <c r="N87" s="263"/>
      <c r="P87" s="265"/>
    </row>
    <row r="88" spans="1:21" ht="24.95" customHeight="1">
      <c r="A88" s="69"/>
      <c r="B88" s="114"/>
      <c r="C88" s="114"/>
      <c r="D88" s="114"/>
      <c r="E88" s="260"/>
      <c r="F88" s="117"/>
      <c r="G88" s="261"/>
      <c r="H88" s="117"/>
      <c r="I88" s="117"/>
      <c r="J88" s="262"/>
      <c r="K88" s="262"/>
      <c r="L88" s="262"/>
      <c r="M88" s="262"/>
      <c r="N88" s="263"/>
      <c r="P88" s="265"/>
    </row>
    <row r="89" spans="1:21" ht="24.95" customHeight="1">
      <c r="A89" s="69"/>
      <c r="B89" s="114"/>
      <c r="C89" s="114"/>
      <c r="D89" s="114"/>
      <c r="E89" s="260"/>
      <c r="F89" s="117"/>
      <c r="G89" s="261"/>
      <c r="H89" s="117"/>
      <c r="I89" s="117"/>
      <c r="J89" s="262"/>
      <c r="K89" s="262"/>
      <c r="L89" s="262"/>
      <c r="M89" s="262"/>
      <c r="N89" s="263"/>
      <c r="P89" s="265"/>
    </row>
    <row r="90" spans="1:21" ht="24.95" customHeight="1">
      <c r="A90" s="69"/>
      <c r="B90" s="114"/>
      <c r="C90" s="114"/>
      <c r="D90" s="114"/>
      <c r="E90" s="260"/>
      <c r="F90" s="117"/>
      <c r="G90" s="261"/>
      <c r="H90" s="117"/>
      <c r="I90" s="117"/>
      <c r="J90" s="262"/>
      <c r="K90" s="262"/>
      <c r="L90" s="262"/>
      <c r="M90" s="262"/>
      <c r="N90" s="263"/>
      <c r="P90" s="265"/>
    </row>
    <row r="91" spans="1:21" ht="24.95" customHeight="1">
      <c r="A91" s="69"/>
      <c r="B91" s="114"/>
      <c r="C91" s="114"/>
      <c r="D91" s="114"/>
      <c r="E91" s="260"/>
      <c r="F91" s="117"/>
      <c r="G91" s="261"/>
      <c r="H91" s="117"/>
      <c r="I91" s="117"/>
      <c r="J91" s="262"/>
      <c r="K91" s="262"/>
      <c r="L91" s="262"/>
      <c r="M91" s="262"/>
      <c r="N91" s="263"/>
      <c r="P91" s="265"/>
    </row>
    <row r="92" spans="1:21" ht="24.95" customHeight="1">
      <c r="A92" s="69"/>
      <c r="B92" s="114"/>
      <c r="C92" s="114"/>
      <c r="D92" s="114"/>
      <c r="E92" s="260"/>
      <c r="F92" s="117"/>
      <c r="G92" s="261"/>
      <c r="H92" s="117"/>
      <c r="I92" s="117"/>
      <c r="J92" s="262"/>
      <c r="K92" s="262"/>
      <c r="L92" s="262"/>
      <c r="M92" s="262"/>
      <c r="N92" s="263"/>
      <c r="P92" s="265"/>
    </row>
    <row r="93" spans="1:21" ht="24.95" customHeight="1">
      <c r="A93" s="69"/>
      <c r="B93" s="114"/>
      <c r="C93" s="114"/>
      <c r="D93" s="114"/>
      <c r="E93" s="260"/>
      <c r="F93" s="117"/>
      <c r="G93" s="261"/>
      <c r="H93" s="117"/>
      <c r="I93" s="117"/>
      <c r="J93" s="262"/>
      <c r="K93" s="262"/>
      <c r="L93" s="262"/>
      <c r="M93" s="262"/>
      <c r="N93" s="263"/>
      <c r="P93" s="265"/>
    </row>
    <row r="94" spans="1:21" ht="24.95" customHeight="1">
      <c r="A94" s="69"/>
      <c r="B94" s="114"/>
      <c r="C94" s="114"/>
      <c r="D94" s="114"/>
      <c r="E94" s="260"/>
      <c r="F94" s="117"/>
      <c r="G94" s="261"/>
      <c r="H94" s="117"/>
      <c r="I94" s="117"/>
      <c r="J94" s="262"/>
      <c r="K94" s="262"/>
      <c r="L94" s="262"/>
      <c r="M94" s="262"/>
      <c r="N94" s="263"/>
      <c r="P94" s="265"/>
    </row>
    <row r="95" spans="1:21" ht="24.95" customHeight="1">
      <c r="A95" s="69"/>
      <c r="B95" s="114"/>
      <c r="C95" s="114"/>
      <c r="D95" s="114"/>
      <c r="E95" s="260"/>
      <c r="F95" s="117"/>
      <c r="G95" s="261"/>
      <c r="H95" s="117"/>
      <c r="I95" s="117"/>
      <c r="J95" s="262"/>
      <c r="K95" s="262"/>
      <c r="L95" s="262"/>
      <c r="M95" s="262"/>
      <c r="N95" s="263"/>
      <c r="P95" s="265"/>
    </row>
    <row r="96" spans="1:21" ht="24.95" customHeight="1">
      <c r="A96" s="69"/>
      <c r="B96" s="114"/>
      <c r="C96" s="114"/>
      <c r="D96" s="114"/>
      <c r="E96" s="260"/>
      <c r="F96" s="117"/>
      <c r="G96" s="261"/>
      <c r="H96" s="117"/>
      <c r="I96" s="117"/>
      <c r="J96" s="262"/>
      <c r="K96" s="262"/>
      <c r="L96" s="262"/>
      <c r="M96" s="262"/>
      <c r="N96" s="263"/>
      <c r="P96" s="265"/>
    </row>
    <row r="97" spans="1:16" ht="24.95" customHeight="1">
      <c r="A97" s="69"/>
      <c r="B97" s="114"/>
      <c r="C97" s="114"/>
      <c r="D97" s="114"/>
      <c r="E97" s="260"/>
      <c r="F97" s="117"/>
      <c r="G97" s="261"/>
      <c r="H97" s="117"/>
      <c r="I97" s="117"/>
      <c r="J97" s="262"/>
      <c r="K97" s="262"/>
      <c r="L97" s="262"/>
      <c r="M97" s="262"/>
      <c r="N97" s="263"/>
      <c r="P97" s="265"/>
    </row>
    <row r="98" spans="1:16" ht="24.95" customHeight="1">
      <c r="A98" s="69"/>
      <c r="B98" s="114"/>
      <c r="C98" s="114"/>
      <c r="D98" s="114"/>
      <c r="E98" s="260"/>
      <c r="F98" s="117"/>
      <c r="G98" s="261"/>
      <c r="H98" s="117"/>
      <c r="I98" s="117"/>
      <c r="J98" s="262"/>
      <c r="K98" s="262"/>
      <c r="L98" s="262"/>
      <c r="M98" s="262"/>
      <c r="N98" s="263"/>
      <c r="P98" s="265"/>
    </row>
    <row r="99" spans="1:16" ht="24.95" customHeight="1">
      <c r="A99" s="69"/>
      <c r="B99" s="114"/>
      <c r="C99" s="114"/>
      <c r="D99" s="114"/>
      <c r="E99" s="260"/>
      <c r="F99" s="117"/>
      <c r="G99" s="261"/>
      <c r="H99" s="117"/>
      <c r="I99" s="117"/>
      <c r="J99" s="262"/>
      <c r="K99" s="262"/>
      <c r="L99" s="262"/>
      <c r="M99" s="262"/>
      <c r="N99" s="263"/>
      <c r="P99" s="265"/>
    </row>
    <row r="100" spans="1:16" ht="24.95" customHeight="1">
      <c r="A100" s="69"/>
      <c r="B100" s="114"/>
      <c r="C100" s="114"/>
      <c r="D100" s="114"/>
      <c r="E100" s="260"/>
      <c r="F100" s="117"/>
      <c r="G100" s="261"/>
      <c r="H100" s="117"/>
      <c r="I100" s="117"/>
      <c r="J100" s="262"/>
      <c r="K100" s="262"/>
      <c r="L100" s="262"/>
      <c r="M100" s="262"/>
      <c r="N100" s="263"/>
      <c r="P100" s="265"/>
    </row>
    <row r="101" spans="1:16" ht="24.95" customHeight="1">
      <c r="A101" s="69"/>
      <c r="B101" s="114"/>
      <c r="C101" s="114"/>
      <c r="D101" s="114"/>
      <c r="E101" s="260"/>
      <c r="F101" s="117"/>
      <c r="G101" s="261"/>
      <c r="H101" s="117"/>
      <c r="I101" s="117"/>
      <c r="J101" s="262"/>
      <c r="K101" s="262"/>
      <c r="L101" s="262"/>
      <c r="M101" s="262"/>
      <c r="N101" s="263"/>
      <c r="P101" s="265"/>
    </row>
    <row r="102" spans="1:16" ht="24.95" customHeight="1">
      <c r="A102" s="69"/>
      <c r="B102" s="114"/>
      <c r="C102" s="114"/>
      <c r="D102" s="114"/>
      <c r="E102" s="260"/>
      <c r="F102" s="117"/>
      <c r="G102" s="261"/>
      <c r="H102" s="117"/>
      <c r="I102" s="117"/>
      <c r="J102" s="262"/>
      <c r="K102" s="262"/>
      <c r="L102" s="262"/>
      <c r="M102" s="262"/>
      <c r="N102" s="263"/>
      <c r="P102" s="265"/>
    </row>
    <row r="103" spans="1:16" ht="24.95" customHeight="1">
      <c r="A103" s="69"/>
      <c r="B103" s="114"/>
      <c r="C103" s="114"/>
      <c r="D103" s="114"/>
      <c r="E103" s="260"/>
      <c r="F103" s="117"/>
      <c r="G103" s="261"/>
      <c r="H103" s="117"/>
      <c r="I103" s="117"/>
      <c r="J103" s="262"/>
      <c r="K103" s="262"/>
      <c r="L103" s="262"/>
      <c r="M103" s="262"/>
      <c r="N103" s="263"/>
      <c r="P103" s="265"/>
    </row>
    <row r="104" spans="1:16" ht="24.95" customHeight="1">
      <c r="A104" s="69"/>
      <c r="B104" s="114"/>
      <c r="C104" s="114"/>
      <c r="D104" s="114"/>
      <c r="E104" s="260"/>
      <c r="F104" s="117"/>
      <c r="G104" s="261"/>
      <c r="H104" s="117"/>
      <c r="I104" s="117"/>
      <c r="J104" s="262"/>
      <c r="K104" s="262"/>
      <c r="L104" s="262"/>
      <c r="M104" s="262"/>
      <c r="N104" s="263"/>
      <c r="P104" s="265"/>
    </row>
    <row r="105" spans="1:16" ht="24.95" customHeight="1">
      <c r="A105" s="69"/>
      <c r="B105" s="114"/>
      <c r="C105" s="114"/>
      <c r="D105" s="114"/>
      <c r="E105" s="260"/>
      <c r="F105" s="117"/>
      <c r="G105" s="261"/>
      <c r="H105" s="117"/>
      <c r="I105" s="117"/>
      <c r="J105" s="262"/>
      <c r="K105" s="262"/>
      <c r="L105" s="262"/>
      <c r="M105" s="262"/>
      <c r="N105" s="263"/>
      <c r="P105" s="265"/>
    </row>
    <row r="106" spans="1:16" ht="24.95" customHeight="1">
      <c r="A106" s="69"/>
      <c r="B106" s="114"/>
      <c r="C106" s="114"/>
      <c r="D106" s="114"/>
      <c r="E106" s="260"/>
      <c r="F106" s="117"/>
      <c r="G106" s="261"/>
      <c r="H106" s="117"/>
      <c r="I106" s="117"/>
      <c r="J106" s="262"/>
      <c r="K106" s="262"/>
      <c r="L106" s="262"/>
      <c r="M106" s="262"/>
      <c r="N106" s="263"/>
      <c r="P106" s="265"/>
    </row>
    <row r="107" spans="1:16" ht="24.95" customHeight="1">
      <c r="A107" s="69"/>
      <c r="B107" s="114"/>
      <c r="C107" s="114"/>
      <c r="D107" s="114"/>
      <c r="E107" s="260"/>
      <c r="F107" s="117"/>
      <c r="G107" s="261"/>
      <c r="H107" s="117"/>
      <c r="I107" s="117"/>
      <c r="J107" s="262"/>
      <c r="K107" s="262"/>
      <c r="L107" s="262"/>
      <c r="M107" s="262"/>
      <c r="N107" s="263"/>
      <c r="P107" s="265"/>
    </row>
    <row r="108" spans="1:16" ht="24.95" customHeight="1">
      <c r="A108" s="69"/>
      <c r="B108" s="114"/>
      <c r="C108" s="114"/>
      <c r="D108" s="114"/>
      <c r="E108" s="260"/>
      <c r="F108" s="117"/>
      <c r="G108" s="261"/>
      <c r="H108" s="117"/>
      <c r="I108" s="117"/>
      <c r="J108" s="262"/>
      <c r="K108" s="262"/>
      <c r="L108" s="262"/>
      <c r="M108" s="262"/>
      <c r="N108" s="263"/>
      <c r="P108" s="265"/>
    </row>
    <row r="109" spans="1:16" ht="24.95" customHeight="1">
      <c r="A109" s="69"/>
      <c r="B109" s="114"/>
      <c r="C109" s="114"/>
      <c r="D109" s="114"/>
      <c r="E109" s="260"/>
      <c r="F109" s="117"/>
      <c r="G109" s="261"/>
      <c r="H109" s="117"/>
      <c r="I109" s="117"/>
      <c r="J109" s="262"/>
      <c r="K109" s="262"/>
      <c r="L109" s="262"/>
      <c r="M109" s="262"/>
      <c r="N109" s="263"/>
      <c r="P109" s="265"/>
    </row>
    <row r="110" spans="1:16" ht="24.95" customHeight="1">
      <c r="A110" s="69"/>
      <c r="B110" s="114"/>
      <c r="C110" s="114"/>
      <c r="D110" s="114"/>
      <c r="E110" s="260"/>
      <c r="F110" s="117"/>
      <c r="G110" s="261"/>
      <c r="H110" s="117"/>
      <c r="I110" s="117"/>
      <c r="J110" s="262"/>
      <c r="K110" s="262"/>
      <c r="L110" s="262"/>
      <c r="M110" s="262"/>
      <c r="N110" s="263"/>
      <c r="P110" s="265"/>
    </row>
    <row r="111" spans="1:16" ht="24.95" customHeight="1">
      <c r="A111" s="69"/>
      <c r="B111" s="114"/>
      <c r="C111" s="114"/>
      <c r="D111" s="114"/>
      <c r="E111" s="260"/>
      <c r="F111" s="117"/>
      <c r="G111" s="261"/>
      <c r="H111" s="117"/>
      <c r="I111" s="117"/>
      <c r="J111" s="262"/>
      <c r="K111" s="262"/>
      <c r="L111" s="262"/>
      <c r="M111" s="262"/>
      <c r="N111" s="263"/>
      <c r="P111" s="265"/>
    </row>
    <row r="112" spans="1:16" ht="24.95" customHeight="1">
      <c r="A112" s="69"/>
      <c r="B112" s="114"/>
      <c r="C112" s="114"/>
      <c r="D112" s="114"/>
      <c r="E112" s="260"/>
      <c r="F112" s="117"/>
      <c r="G112" s="261"/>
      <c r="H112" s="117"/>
      <c r="I112" s="117"/>
      <c r="J112" s="262"/>
      <c r="K112" s="262"/>
      <c r="L112" s="262"/>
      <c r="M112" s="262"/>
      <c r="N112" s="263"/>
      <c r="P112" s="265"/>
    </row>
    <row r="113" spans="1:16" ht="24.95" customHeight="1">
      <c r="A113" s="69"/>
      <c r="B113" s="114"/>
      <c r="C113" s="114"/>
      <c r="D113" s="114"/>
      <c r="E113" s="260"/>
      <c r="F113" s="117"/>
      <c r="G113" s="261"/>
      <c r="H113" s="117"/>
      <c r="I113" s="117"/>
      <c r="J113" s="262"/>
      <c r="K113" s="262"/>
      <c r="L113" s="262"/>
      <c r="M113" s="262"/>
      <c r="N113" s="263"/>
      <c r="P113" s="265"/>
    </row>
    <row r="114" spans="1:16" ht="24.95" customHeight="1">
      <c r="A114" s="69"/>
      <c r="B114" s="114"/>
      <c r="C114" s="114"/>
      <c r="D114" s="114"/>
      <c r="E114" s="260"/>
      <c r="F114" s="117"/>
      <c r="G114" s="261"/>
      <c r="H114" s="117"/>
      <c r="I114" s="117"/>
      <c r="J114" s="262"/>
      <c r="K114" s="262"/>
      <c r="L114" s="262"/>
      <c r="M114" s="262"/>
      <c r="N114" s="263"/>
      <c r="P114" s="265"/>
    </row>
    <row r="115" spans="1:16" ht="24.95" customHeight="1">
      <c r="A115" s="69"/>
      <c r="B115" s="114"/>
      <c r="C115" s="114"/>
      <c r="D115" s="114"/>
      <c r="E115" s="260"/>
      <c r="F115" s="117"/>
      <c r="G115" s="261"/>
      <c r="H115" s="117"/>
      <c r="I115" s="117"/>
      <c r="J115" s="262"/>
      <c r="K115" s="262"/>
      <c r="L115" s="262"/>
      <c r="M115" s="262"/>
      <c r="N115" s="263"/>
      <c r="P115" s="265"/>
    </row>
    <row r="116" spans="1:16" ht="24.95" customHeight="1">
      <c r="A116" s="69"/>
      <c r="B116" s="114"/>
      <c r="C116" s="114"/>
      <c r="D116" s="114"/>
      <c r="E116" s="260"/>
      <c r="F116" s="117"/>
      <c r="G116" s="261"/>
      <c r="H116" s="117"/>
      <c r="I116" s="117"/>
      <c r="J116" s="262"/>
      <c r="K116" s="262"/>
      <c r="L116" s="262"/>
      <c r="M116" s="262"/>
      <c r="N116" s="263"/>
      <c r="P116" s="265"/>
    </row>
    <row r="117" spans="1:16" ht="24.95" customHeight="1">
      <c r="A117" s="69"/>
      <c r="B117" s="114"/>
      <c r="C117" s="114"/>
      <c r="D117" s="114"/>
      <c r="E117" s="260"/>
      <c r="F117" s="117"/>
      <c r="G117" s="261"/>
      <c r="H117" s="117"/>
      <c r="I117" s="117"/>
      <c r="J117" s="262"/>
      <c r="K117" s="262"/>
      <c r="L117" s="262"/>
      <c r="M117" s="262"/>
      <c r="N117" s="263"/>
      <c r="P117" s="265"/>
    </row>
    <row r="118" spans="1:16" ht="24.95" customHeight="1">
      <c r="A118" s="69"/>
      <c r="B118" s="114"/>
      <c r="C118" s="114"/>
      <c r="D118" s="114"/>
      <c r="E118" s="260"/>
      <c r="F118" s="117"/>
      <c r="G118" s="261"/>
      <c r="H118" s="117"/>
      <c r="I118" s="117"/>
      <c r="J118" s="262"/>
      <c r="K118" s="262"/>
      <c r="L118" s="262"/>
      <c r="M118" s="262"/>
      <c r="N118" s="263"/>
      <c r="P118" s="265"/>
    </row>
    <row r="119" spans="1:16" ht="24.95" customHeight="1">
      <c r="A119" s="69"/>
      <c r="B119" s="114"/>
      <c r="C119" s="114"/>
      <c r="D119" s="114"/>
      <c r="E119" s="260"/>
      <c r="F119" s="117"/>
      <c r="G119" s="261"/>
      <c r="H119" s="117"/>
      <c r="I119" s="117"/>
      <c r="J119" s="262"/>
      <c r="K119" s="262"/>
      <c r="L119" s="262"/>
      <c r="M119" s="262"/>
      <c r="N119" s="263"/>
      <c r="P119" s="265"/>
    </row>
    <row r="120" spans="1:16" ht="24.95" customHeight="1">
      <c r="A120" s="69"/>
      <c r="B120" s="114"/>
      <c r="C120" s="114"/>
      <c r="D120" s="114"/>
      <c r="E120" s="260"/>
      <c r="F120" s="117"/>
      <c r="G120" s="261"/>
      <c r="H120" s="117"/>
      <c r="I120" s="117"/>
      <c r="J120" s="262"/>
      <c r="K120" s="262"/>
      <c r="L120" s="262"/>
      <c r="M120" s="262"/>
      <c r="N120" s="263"/>
      <c r="P120" s="265"/>
    </row>
    <row r="121" spans="1:16" ht="24.95" customHeight="1">
      <c r="A121" s="69"/>
      <c r="B121" s="114"/>
      <c r="C121" s="114"/>
      <c r="D121" s="114"/>
      <c r="E121" s="260"/>
      <c r="F121" s="117"/>
      <c r="G121" s="261"/>
      <c r="H121" s="117"/>
      <c r="I121" s="117"/>
      <c r="J121" s="262"/>
      <c r="K121" s="262"/>
      <c r="L121" s="262"/>
      <c r="M121" s="262"/>
      <c r="N121" s="263"/>
      <c r="P121" s="265"/>
    </row>
    <row r="122" spans="1:16" ht="24.95" customHeight="1">
      <c r="A122" s="69"/>
      <c r="B122" s="114"/>
      <c r="C122" s="114"/>
      <c r="D122" s="114"/>
      <c r="E122" s="260"/>
      <c r="F122" s="117"/>
      <c r="G122" s="261"/>
      <c r="H122" s="117"/>
      <c r="I122" s="117"/>
      <c r="J122" s="262"/>
      <c r="K122" s="262"/>
      <c r="L122" s="262"/>
      <c r="M122" s="262"/>
      <c r="N122" s="263"/>
      <c r="P122" s="265"/>
    </row>
    <row r="123" spans="1:16" ht="24.95" customHeight="1">
      <c r="A123" s="69"/>
      <c r="B123" s="114"/>
      <c r="C123" s="114"/>
      <c r="D123" s="114"/>
      <c r="E123" s="260"/>
      <c r="F123" s="117"/>
      <c r="G123" s="261"/>
      <c r="H123" s="117"/>
      <c r="I123" s="117"/>
      <c r="J123" s="262"/>
      <c r="K123" s="262"/>
      <c r="L123" s="262"/>
      <c r="M123" s="262"/>
      <c r="N123" s="263"/>
      <c r="P123" s="265"/>
    </row>
    <row r="124" spans="1:16" ht="24.95" customHeight="1">
      <c r="A124" s="69"/>
      <c r="B124" s="114"/>
      <c r="C124" s="114"/>
      <c r="D124" s="114"/>
      <c r="E124" s="260"/>
      <c r="F124" s="117"/>
      <c r="G124" s="261"/>
      <c r="H124" s="117"/>
      <c r="I124" s="117"/>
      <c r="J124" s="262"/>
      <c r="K124" s="262"/>
      <c r="L124" s="262"/>
      <c r="M124" s="262"/>
      <c r="N124" s="263"/>
      <c r="P124" s="265"/>
    </row>
    <row r="125" spans="1:16" ht="24.95" customHeight="1">
      <c r="A125" s="69"/>
      <c r="B125" s="114"/>
      <c r="C125" s="114"/>
      <c r="D125" s="114"/>
      <c r="E125" s="260"/>
      <c r="F125" s="117"/>
      <c r="G125" s="261"/>
      <c r="H125" s="117"/>
      <c r="I125" s="117"/>
      <c r="J125" s="262"/>
      <c r="K125" s="262"/>
      <c r="L125" s="262"/>
      <c r="M125" s="262"/>
      <c r="N125" s="263"/>
      <c r="P125" s="265"/>
    </row>
    <row r="126" spans="1:16" ht="24.95" customHeight="1">
      <c r="A126" s="69"/>
      <c r="B126" s="114"/>
      <c r="C126" s="114"/>
      <c r="D126" s="114"/>
      <c r="E126" s="260"/>
      <c r="F126" s="117"/>
      <c r="G126" s="261"/>
      <c r="H126" s="117"/>
      <c r="I126" s="117"/>
      <c r="J126" s="262"/>
      <c r="K126" s="262"/>
      <c r="L126" s="262"/>
      <c r="M126" s="262"/>
      <c r="N126" s="263"/>
      <c r="P126" s="265"/>
    </row>
    <row r="127" spans="1:16" ht="24.95" customHeight="1">
      <c r="A127" s="69"/>
      <c r="B127" s="114"/>
      <c r="C127" s="114"/>
      <c r="D127" s="114"/>
      <c r="E127" s="260"/>
      <c r="F127" s="117"/>
      <c r="G127" s="261"/>
      <c r="H127" s="117"/>
      <c r="I127" s="117"/>
      <c r="J127" s="262"/>
      <c r="K127" s="262"/>
      <c r="L127" s="262"/>
      <c r="M127" s="262"/>
      <c r="N127" s="263"/>
      <c r="P127" s="265"/>
    </row>
    <row r="128" spans="1:16" ht="24.95" customHeight="1">
      <c r="A128" s="69"/>
      <c r="B128" s="114"/>
      <c r="C128" s="114"/>
      <c r="D128" s="114"/>
      <c r="E128" s="260"/>
      <c r="F128" s="117"/>
      <c r="G128" s="261"/>
      <c r="H128" s="117"/>
      <c r="I128" s="117"/>
      <c r="J128" s="262"/>
      <c r="K128" s="262"/>
      <c r="L128" s="262"/>
      <c r="M128" s="262"/>
      <c r="N128" s="263"/>
      <c r="P128" s="265"/>
    </row>
    <row r="129" spans="1:16" ht="24.95" customHeight="1">
      <c r="A129" s="69"/>
      <c r="B129" s="114"/>
      <c r="C129" s="114"/>
      <c r="D129" s="114"/>
      <c r="E129" s="260"/>
      <c r="F129" s="117"/>
      <c r="G129" s="261"/>
      <c r="H129" s="117"/>
      <c r="I129" s="117"/>
      <c r="J129" s="262"/>
      <c r="K129" s="262"/>
      <c r="L129" s="262"/>
      <c r="M129" s="262"/>
      <c r="N129" s="263"/>
      <c r="P129" s="265"/>
    </row>
    <row r="130" spans="1:16" ht="24.95" customHeight="1">
      <c r="A130" s="69"/>
      <c r="B130" s="114"/>
      <c r="C130" s="114"/>
      <c r="D130" s="114"/>
      <c r="E130" s="260"/>
      <c r="F130" s="117"/>
      <c r="G130" s="261"/>
      <c r="H130" s="117"/>
      <c r="I130" s="117"/>
      <c r="J130" s="262"/>
      <c r="K130" s="262"/>
      <c r="L130" s="262"/>
      <c r="M130" s="262"/>
      <c r="N130" s="263"/>
      <c r="P130" s="265"/>
    </row>
    <row r="131" spans="1:16" ht="24.95" customHeight="1">
      <c r="A131" s="69"/>
      <c r="B131" s="114"/>
      <c r="C131" s="114"/>
      <c r="D131" s="114"/>
      <c r="E131" s="260"/>
      <c r="F131" s="117"/>
      <c r="G131" s="261"/>
      <c r="H131" s="117"/>
      <c r="I131" s="117"/>
      <c r="J131" s="262"/>
      <c r="K131" s="262"/>
      <c r="L131" s="262"/>
      <c r="M131" s="262"/>
      <c r="N131" s="263"/>
      <c r="P131" s="265"/>
    </row>
    <row r="132" spans="1:16" ht="24.95" customHeight="1">
      <c r="A132" s="69"/>
      <c r="B132" s="114"/>
      <c r="C132" s="114"/>
      <c r="D132" s="114"/>
      <c r="E132" s="260"/>
      <c r="F132" s="117"/>
      <c r="G132" s="261"/>
      <c r="H132" s="117"/>
      <c r="I132" s="117"/>
      <c r="J132" s="262"/>
      <c r="K132" s="262"/>
      <c r="L132" s="262"/>
      <c r="M132" s="262"/>
      <c r="N132" s="263"/>
      <c r="P132" s="265"/>
    </row>
    <row r="133" spans="1:16" ht="24.95" customHeight="1">
      <c r="A133" s="69"/>
      <c r="B133" s="114"/>
      <c r="C133" s="114"/>
      <c r="D133" s="114"/>
      <c r="E133" s="260"/>
      <c r="F133" s="117"/>
      <c r="G133" s="261"/>
      <c r="H133" s="117"/>
      <c r="I133" s="117"/>
      <c r="J133" s="262"/>
      <c r="K133" s="262"/>
      <c r="L133" s="262"/>
      <c r="M133" s="262"/>
      <c r="N133" s="263"/>
      <c r="P133" s="265"/>
    </row>
    <row r="134" spans="1:16" ht="24.95" customHeight="1">
      <c r="A134" s="69"/>
      <c r="B134" s="114"/>
      <c r="C134" s="114"/>
      <c r="D134" s="114"/>
      <c r="E134" s="260"/>
      <c r="F134" s="117"/>
      <c r="G134" s="261"/>
      <c r="H134" s="117"/>
      <c r="I134" s="117"/>
      <c r="J134" s="262"/>
      <c r="K134" s="262"/>
      <c r="L134" s="262"/>
      <c r="M134" s="262"/>
      <c r="N134" s="263"/>
      <c r="P134" s="265"/>
    </row>
    <row r="135" spans="1:16" ht="24.95" customHeight="1">
      <c r="A135" s="69"/>
      <c r="B135" s="114"/>
      <c r="C135" s="114"/>
      <c r="D135" s="114"/>
      <c r="E135" s="260"/>
      <c r="F135" s="117"/>
      <c r="G135" s="261"/>
      <c r="H135" s="117"/>
      <c r="I135" s="117"/>
      <c r="J135" s="262"/>
      <c r="K135" s="262"/>
      <c r="L135" s="262"/>
      <c r="M135" s="262"/>
      <c r="N135" s="263"/>
      <c r="P135" s="265"/>
    </row>
    <row r="136" spans="1:16" ht="24.95" customHeight="1">
      <c r="A136" s="69"/>
      <c r="B136" s="114"/>
      <c r="C136" s="114"/>
      <c r="D136" s="114"/>
      <c r="E136" s="260"/>
      <c r="F136" s="117"/>
      <c r="G136" s="261"/>
      <c r="H136" s="117"/>
      <c r="I136" s="117"/>
      <c r="J136" s="262"/>
      <c r="K136" s="262"/>
      <c r="L136" s="262"/>
      <c r="M136" s="262"/>
      <c r="N136" s="263"/>
      <c r="P136" s="265"/>
    </row>
    <row r="137" spans="1:16" ht="24.95" customHeight="1">
      <c r="A137" s="69"/>
      <c r="B137" s="114"/>
      <c r="C137" s="114"/>
      <c r="D137" s="114"/>
      <c r="E137" s="260"/>
      <c r="F137" s="117"/>
      <c r="G137" s="261"/>
      <c r="H137" s="117"/>
      <c r="I137" s="117"/>
      <c r="J137" s="262"/>
      <c r="K137" s="262"/>
      <c r="L137" s="262"/>
      <c r="M137" s="262"/>
      <c r="N137" s="263"/>
      <c r="P137" s="265"/>
    </row>
    <row r="138" spans="1:16" ht="24.95" customHeight="1">
      <c r="A138" s="69"/>
      <c r="B138" s="114"/>
      <c r="C138" s="114"/>
      <c r="D138" s="114"/>
      <c r="E138" s="260"/>
      <c r="F138" s="117"/>
      <c r="G138" s="261"/>
      <c r="H138" s="117"/>
      <c r="I138" s="117"/>
      <c r="J138" s="262"/>
      <c r="K138" s="262"/>
      <c r="L138" s="262"/>
      <c r="M138" s="262"/>
      <c r="N138" s="263"/>
      <c r="P138" s="265"/>
    </row>
    <row r="139" spans="1:16" ht="24.95" customHeight="1">
      <c r="A139" s="69"/>
      <c r="B139" s="114"/>
      <c r="C139" s="114"/>
      <c r="D139" s="114"/>
      <c r="E139" s="260"/>
      <c r="F139" s="117"/>
      <c r="G139" s="261"/>
      <c r="H139" s="117"/>
      <c r="I139" s="117"/>
      <c r="J139" s="262"/>
      <c r="K139" s="262"/>
      <c r="L139" s="262"/>
      <c r="M139" s="262"/>
      <c r="N139" s="263"/>
      <c r="P139" s="265"/>
    </row>
    <row r="140" spans="1:16" ht="24.95" customHeight="1">
      <c r="A140" s="69"/>
      <c r="B140" s="114"/>
      <c r="C140" s="114"/>
      <c r="D140" s="114"/>
      <c r="E140" s="260"/>
      <c r="F140" s="117"/>
      <c r="G140" s="261"/>
      <c r="H140" s="117"/>
      <c r="I140" s="117"/>
      <c r="J140" s="262"/>
      <c r="K140" s="262"/>
      <c r="L140" s="262"/>
      <c r="M140" s="262"/>
      <c r="N140" s="263"/>
      <c r="P140" s="265"/>
    </row>
    <row r="141" spans="1:16" ht="24.95" customHeight="1">
      <c r="A141" s="69"/>
      <c r="B141" s="114"/>
      <c r="C141" s="114"/>
      <c r="D141" s="114"/>
      <c r="E141" s="260"/>
      <c r="F141" s="117"/>
      <c r="G141" s="261"/>
      <c r="H141" s="117"/>
      <c r="I141" s="117"/>
      <c r="J141" s="262"/>
      <c r="K141" s="262"/>
      <c r="L141" s="262"/>
      <c r="M141" s="262"/>
      <c r="N141" s="263"/>
      <c r="P141" s="265"/>
    </row>
    <row r="142" spans="1:16" ht="24.95" customHeight="1">
      <c r="A142" s="69"/>
      <c r="B142" s="114"/>
      <c r="C142" s="114"/>
      <c r="D142" s="114"/>
      <c r="E142" s="260"/>
      <c r="F142" s="117"/>
      <c r="G142" s="261"/>
      <c r="H142" s="117"/>
      <c r="I142" s="117"/>
      <c r="J142" s="262"/>
      <c r="K142" s="262"/>
      <c r="L142" s="262"/>
      <c r="M142" s="262"/>
      <c r="N142" s="263"/>
      <c r="P142" s="265"/>
    </row>
    <row r="143" spans="1:16" ht="24.95" customHeight="1">
      <c r="A143" s="69"/>
      <c r="B143" s="114"/>
      <c r="C143" s="114"/>
      <c r="D143" s="114"/>
      <c r="E143" s="260"/>
      <c r="F143" s="117"/>
      <c r="G143" s="261"/>
      <c r="H143" s="117"/>
      <c r="I143" s="117"/>
      <c r="J143" s="262"/>
      <c r="K143" s="262"/>
      <c r="L143" s="262"/>
      <c r="M143" s="262"/>
      <c r="N143" s="263"/>
      <c r="P143" s="265"/>
    </row>
    <row r="144" spans="1:16" ht="24.95" customHeight="1">
      <c r="A144" s="69"/>
      <c r="B144" s="114"/>
      <c r="C144" s="114"/>
      <c r="D144" s="114"/>
      <c r="E144" s="260"/>
      <c r="F144" s="117"/>
      <c r="G144" s="261"/>
      <c r="H144" s="117"/>
      <c r="I144" s="117"/>
      <c r="J144" s="262"/>
      <c r="K144" s="262"/>
      <c r="L144" s="262"/>
      <c r="M144" s="262"/>
      <c r="N144" s="263"/>
      <c r="P144" s="265"/>
    </row>
    <row r="145" spans="1:16" ht="24.95" customHeight="1">
      <c r="A145" s="69"/>
      <c r="B145" s="114"/>
      <c r="C145" s="114"/>
      <c r="D145" s="114"/>
      <c r="E145" s="260"/>
      <c r="F145" s="117"/>
      <c r="G145" s="261"/>
      <c r="H145" s="117"/>
      <c r="I145" s="117"/>
      <c r="J145" s="262"/>
      <c r="K145" s="262"/>
      <c r="L145" s="262"/>
      <c r="M145" s="262"/>
      <c r="N145" s="263"/>
      <c r="P145" s="265"/>
    </row>
    <row r="146" spans="1:16" ht="24.95" customHeight="1">
      <c r="A146" s="69"/>
      <c r="B146" s="114"/>
      <c r="C146" s="114"/>
      <c r="D146" s="114"/>
      <c r="E146" s="260"/>
      <c r="F146" s="117"/>
      <c r="G146" s="261"/>
      <c r="H146" s="117"/>
      <c r="I146" s="117"/>
      <c r="J146" s="262"/>
      <c r="K146" s="262"/>
      <c r="L146" s="262"/>
      <c r="M146" s="262"/>
      <c r="N146" s="263"/>
      <c r="P146" s="265"/>
    </row>
    <row r="147" spans="1:16" ht="24.95" customHeight="1">
      <c r="A147" s="69"/>
      <c r="B147" s="114"/>
      <c r="C147" s="114"/>
      <c r="D147" s="114"/>
      <c r="E147" s="260"/>
      <c r="F147" s="117"/>
      <c r="G147" s="261"/>
      <c r="H147" s="117"/>
      <c r="I147" s="117"/>
      <c r="J147" s="262"/>
      <c r="K147" s="262"/>
      <c r="L147" s="262"/>
      <c r="M147" s="262"/>
      <c r="N147" s="263"/>
      <c r="P147" s="265"/>
    </row>
    <row r="148" spans="1:16" ht="24.95" customHeight="1">
      <c r="A148" s="69"/>
      <c r="B148" s="114"/>
      <c r="C148" s="114"/>
      <c r="D148" s="114"/>
      <c r="E148" s="260"/>
      <c r="F148" s="117"/>
      <c r="G148" s="261"/>
      <c r="H148" s="117"/>
      <c r="I148" s="117"/>
      <c r="J148" s="262"/>
      <c r="K148" s="262"/>
      <c r="L148" s="262"/>
      <c r="M148" s="262"/>
      <c r="N148" s="263"/>
      <c r="P148" s="265"/>
    </row>
    <row r="149" spans="1:16" ht="24.95" customHeight="1">
      <c r="A149" s="69"/>
      <c r="B149" s="114"/>
      <c r="C149" s="114"/>
      <c r="D149" s="114"/>
      <c r="E149" s="260"/>
      <c r="F149" s="117"/>
      <c r="G149" s="261"/>
      <c r="H149" s="117"/>
      <c r="I149" s="117"/>
      <c r="J149" s="262"/>
      <c r="K149" s="262"/>
      <c r="L149" s="262"/>
      <c r="M149" s="262"/>
      <c r="N149" s="263"/>
      <c r="P149" s="265"/>
    </row>
    <row r="150" spans="1:16" ht="24.95" customHeight="1">
      <c r="A150" s="69"/>
      <c r="B150" s="114"/>
      <c r="C150" s="114"/>
      <c r="D150" s="114"/>
      <c r="E150" s="260"/>
      <c r="F150" s="117"/>
      <c r="G150" s="261"/>
      <c r="H150" s="117"/>
      <c r="I150" s="117"/>
      <c r="J150" s="262"/>
      <c r="K150" s="262"/>
      <c r="L150" s="262"/>
      <c r="M150" s="262"/>
      <c r="N150" s="263"/>
      <c r="P150" s="265"/>
    </row>
    <row r="151" spans="1:16" ht="24.95" customHeight="1">
      <c r="A151" s="69"/>
      <c r="B151" s="114"/>
      <c r="C151" s="114"/>
      <c r="D151" s="114"/>
      <c r="E151" s="260"/>
      <c r="F151" s="117"/>
      <c r="G151" s="261"/>
      <c r="H151" s="117"/>
      <c r="I151" s="117"/>
      <c r="J151" s="262"/>
      <c r="K151" s="262"/>
      <c r="L151" s="262"/>
      <c r="M151" s="262"/>
      <c r="N151" s="263"/>
      <c r="P151" s="265"/>
    </row>
    <row r="152" spans="1:16" ht="24.95" customHeight="1">
      <c r="A152" s="69"/>
      <c r="B152" s="114"/>
      <c r="C152" s="114"/>
      <c r="D152" s="114"/>
      <c r="E152" s="260"/>
      <c r="F152" s="117"/>
      <c r="G152" s="261"/>
      <c r="H152" s="117"/>
      <c r="I152" s="117"/>
      <c r="J152" s="262"/>
      <c r="K152" s="262"/>
      <c r="L152" s="262"/>
      <c r="M152" s="262"/>
      <c r="N152" s="263"/>
      <c r="P152" s="265"/>
    </row>
    <row r="153" spans="1:16" ht="24.95" customHeight="1">
      <c r="A153" s="69"/>
      <c r="B153" s="114"/>
      <c r="C153" s="114"/>
      <c r="D153" s="114"/>
      <c r="E153" s="260"/>
      <c r="F153" s="117"/>
      <c r="G153" s="261"/>
      <c r="H153" s="117"/>
      <c r="I153" s="117"/>
      <c r="J153" s="262"/>
      <c r="K153" s="262"/>
      <c r="L153" s="262"/>
      <c r="M153" s="262"/>
      <c r="N153" s="263"/>
      <c r="P153" s="265"/>
    </row>
    <row r="154" spans="1:16" ht="24.95" customHeight="1">
      <c r="A154" s="69"/>
      <c r="B154" s="114"/>
      <c r="C154" s="114"/>
      <c r="D154" s="114"/>
      <c r="E154" s="260"/>
      <c r="F154" s="117"/>
      <c r="G154" s="261"/>
      <c r="H154" s="117"/>
      <c r="I154" s="117"/>
      <c r="J154" s="262"/>
      <c r="K154" s="262"/>
      <c r="L154" s="262"/>
      <c r="M154" s="262"/>
      <c r="N154" s="263"/>
      <c r="P154" s="265"/>
    </row>
    <row r="155" spans="1:16" ht="24.95" customHeight="1">
      <c r="A155" s="69"/>
      <c r="B155" s="114"/>
      <c r="C155" s="114"/>
      <c r="D155" s="114"/>
      <c r="E155" s="260"/>
      <c r="F155" s="117"/>
      <c r="G155" s="261"/>
      <c r="H155" s="117"/>
      <c r="I155" s="117"/>
      <c r="J155" s="262"/>
      <c r="K155" s="262"/>
      <c r="L155" s="262"/>
      <c r="M155" s="262"/>
      <c r="N155" s="263"/>
      <c r="P155" s="265"/>
    </row>
    <row r="156" spans="1:16" ht="24.95" customHeight="1">
      <c r="A156" s="69"/>
      <c r="B156" s="114"/>
      <c r="C156" s="114"/>
      <c r="D156" s="114"/>
      <c r="E156" s="260"/>
      <c r="F156" s="117"/>
      <c r="G156" s="261"/>
      <c r="H156" s="117"/>
      <c r="I156" s="117"/>
      <c r="J156" s="262"/>
      <c r="K156" s="262"/>
      <c r="L156" s="262"/>
      <c r="M156" s="262"/>
      <c r="N156" s="263"/>
      <c r="P156" s="265"/>
    </row>
    <row r="157" spans="1:16" ht="24.95" customHeight="1">
      <c r="A157" s="69"/>
      <c r="B157" s="114"/>
      <c r="C157" s="114"/>
      <c r="D157" s="114"/>
      <c r="E157" s="260"/>
      <c r="F157" s="117"/>
      <c r="G157" s="261"/>
      <c r="H157" s="117"/>
      <c r="I157" s="117"/>
      <c r="J157" s="262"/>
      <c r="K157" s="262"/>
      <c r="L157" s="262"/>
      <c r="M157" s="262"/>
      <c r="N157" s="263"/>
      <c r="P157" s="265"/>
    </row>
    <row r="158" spans="1:16" ht="24.95" customHeight="1">
      <c r="A158" s="69"/>
      <c r="B158" s="114"/>
      <c r="C158" s="114"/>
      <c r="D158" s="114"/>
      <c r="E158" s="260"/>
      <c r="F158" s="117"/>
      <c r="G158" s="261"/>
      <c r="H158" s="117"/>
      <c r="I158" s="117"/>
      <c r="J158" s="262"/>
      <c r="K158" s="262"/>
      <c r="L158" s="262"/>
      <c r="M158" s="262"/>
      <c r="N158" s="263"/>
      <c r="P158" s="265"/>
    </row>
    <row r="159" spans="1:16" ht="24.95" customHeight="1">
      <c r="A159" s="69"/>
      <c r="B159" s="114"/>
      <c r="C159" s="114"/>
      <c r="D159" s="114"/>
      <c r="E159" s="260"/>
      <c r="F159" s="117"/>
      <c r="G159" s="261"/>
      <c r="H159" s="117"/>
      <c r="I159" s="117"/>
      <c r="J159" s="262"/>
      <c r="K159" s="262"/>
      <c r="L159" s="262"/>
      <c r="M159" s="262"/>
      <c r="N159" s="263"/>
      <c r="P159" s="265"/>
    </row>
    <row r="160" spans="1:16" ht="24.95" customHeight="1">
      <c r="A160" s="69"/>
      <c r="B160" s="114"/>
      <c r="C160" s="114"/>
      <c r="D160" s="114"/>
      <c r="E160" s="260"/>
      <c r="F160" s="117"/>
      <c r="G160" s="261"/>
      <c r="H160" s="117"/>
      <c r="I160" s="117"/>
      <c r="J160" s="262"/>
      <c r="K160" s="262"/>
      <c r="L160" s="262"/>
      <c r="M160" s="262"/>
      <c r="N160" s="263"/>
      <c r="P160" s="265"/>
    </row>
    <row r="161" spans="1:16" ht="24.95" customHeight="1">
      <c r="A161" s="69"/>
      <c r="B161" s="114"/>
      <c r="C161" s="114"/>
      <c r="D161" s="114"/>
      <c r="E161" s="260"/>
      <c r="F161" s="117"/>
      <c r="G161" s="261"/>
      <c r="H161" s="117"/>
      <c r="I161" s="117"/>
      <c r="J161" s="262"/>
      <c r="K161" s="262"/>
      <c r="L161" s="262"/>
      <c r="M161" s="262"/>
      <c r="N161" s="263"/>
      <c r="P161" s="265"/>
    </row>
    <row r="162" spans="1:16" ht="24.95" customHeight="1">
      <c r="A162" s="69"/>
      <c r="B162" s="114"/>
      <c r="C162" s="114"/>
      <c r="D162" s="114"/>
      <c r="E162" s="260"/>
      <c r="F162" s="117"/>
      <c r="G162" s="261"/>
      <c r="H162" s="117"/>
      <c r="I162" s="117"/>
      <c r="J162" s="262"/>
      <c r="K162" s="262"/>
      <c r="L162" s="262"/>
      <c r="M162" s="262"/>
      <c r="N162" s="263"/>
      <c r="P162" s="265"/>
    </row>
    <row r="163" spans="1:16" ht="24.95" customHeight="1">
      <c r="A163" s="69"/>
      <c r="B163" s="114"/>
      <c r="C163" s="114"/>
      <c r="D163" s="114"/>
      <c r="E163" s="260"/>
      <c r="F163" s="117"/>
      <c r="G163" s="261"/>
      <c r="H163" s="117"/>
      <c r="I163" s="117"/>
      <c r="J163" s="262"/>
      <c r="K163" s="262"/>
      <c r="L163" s="262"/>
      <c r="M163" s="262"/>
      <c r="N163" s="263"/>
      <c r="P163" s="265"/>
    </row>
    <row r="164" spans="1:16" ht="24.95" customHeight="1">
      <c r="A164" s="69"/>
      <c r="B164" s="114"/>
      <c r="C164" s="114"/>
      <c r="D164" s="114"/>
      <c r="E164" s="260"/>
      <c r="F164" s="117"/>
      <c r="G164" s="261"/>
      <c r="H164" s="117"/>
      <c r="I164" s="117"/>
      <c r="J164" s="262"/>
      <c r="K164" s="262"/>
      <c r="L164" s="262"/>
      <c r="M164" s="262"/>
      <c r="N164" s="263"/>
      <c r="P164" s="265"/>
    </row>
    <row r="165" spans="1:16" ht="24.95" customHeight="1">
      <c r="A165" s="69"/>
      <c r="B165" s="114"/>
      <c r="C165" s="114"/>
      <c r="D165" s="114"/>
      <c r="E165" s="260"/>
      <c r="F165" s="117"/>
      <c r="G165" s="261"/>
      <c r="H165" s="117"/>
      <c r="I165" s="117"/>
      <c r="J165" s="262"/>
      <c r="K165" s="262"/>
      <c r="L165" s="262"/>
      <c r="M165" s="262"/>
      <c r="N165" s="263"/>
      <c r="P165" s="265"/>
    </row>
    <row r="166" spans="1:16" ht="24.95" customHeight="1">
      <c r="A166" s="69"/>
      <c r="B166" s="114"/>
      <c r="C166" s="114"/>
      <c r="D166" s="114"/>
      <c r="E166" s="260"/>
      <c r="F166" s="117"/>
      <c r="G166" s="261"/>
      <c r="H166" s="117"/>
      <c r="I166" s="117"/>
      <c r="J166" s="262"/>
      <c r="K166" s="262"/>
      <c r="L166" s="262"/>
      <c r="M166" s="262"/>
      <c r="N166" s="263"/>
      <c r="P166" s="265"/>
    </row>
    <row r="167" spans="1:16" ht="24.95" customHeight="1">
      <c r="A167" s="69"/>
      <c r="B167" s="114"/>
      <c r="C167" s="114"/>
      <c r="D167" s="114"/>
      <c r="E167" s="260"/>
      <c r="F167" s="117"/>
      <c r="G167" s="261"/>
      <c r="H167" s="117"/>
      <c r="I167" s="117"/>
      <c r="J167" s="262"/>
      <c r="K167" s="262"/>
      <c r="L167" s="262"/>
      <c r="M167" s="262"/>
      <c r="N167" s="263"/>
      <c r="P167" s="265"/>
    </row>
    <row r="168" spans="1:16" ht="24.95" customHeight="1">
      <c r="A168" s="69"/>
      <c r="B168" s="114"/>
      <c r="C168" s="114"/>
      <c r="D168" s="114"/>
      <c r="E168" s="260"/>
      <c r="F168" s="117"/>
      <c r="G168" s="261"/>
      <c r="H168" s="117"/>
      <c r="I168" s="117"/>
      <c r="J168" s="262"/>
      <c r="K168" s="262"/>
      <c r="L168" s="262"/>
      <c r="M168" s="262"/>
      <c r="N168" s="263"/>
      <c r="P168" s="265"/>
    </row>
    <row r="169" spans="1:16" ht="24.95" customHeight="1">
      <c r="A169" s="69"/>
      <c r="B169" s="114"/>
      <c r="C169" s="114"/>
      <c r="D169" s="114"/>
      <c r="E169" s="260"/>
      <c r="F169" s="117"/>
      <c r="G169" s="261"/>
      <c r="H169" s="117"/>
      <c r="I169" s="117"/>
      <c r="J169" s="262"/>
      <c r="K169" s="262"/>
      <c r="L169" s="262"/>
      <c r="M169" s="262"/>
      <c r="N169" s="263"/>
      <c r="P169" s="265"/>
    </row>
    <row r="170" spans="1:16" ht="24.95" customHeight="1">
      <c r="A170" s="69"/>
      <c r="B170" s="114"/>
      <c r="C170" s="114"/>
      <c r="D170" s="114"/>
      <c r="E170" s="260"/>
      <c r="F170" s="117"/>
      <c r="G170" s="261"/>
      <c r="H170" s="117"/>
      <c r="I170" s="117"/>
      <c r="J170" s="262"/>
      <c r="K170" s="262"/>
      <c r="L170" s="262"/>
      <c r="M170" s="262"/>
      <c r="N170" s="263"/>
      <c r="P170" s="265"/>
    </row>
    <row r="171" spans="1:16" ht="24.95" customHeight="1">
      <c r="A171" s="69"/>
      <c r="B171" s="114"/>
      <c r="C171" s="114"/>
      <c r="D171" s="114"/>
      <c r="E171" s="260"/>
      <c r="F171" s="117"/>
      <c r="G171" s="261"/>
      <c r="H171" s="117"/>
      <c r="I171" s="117"/>
      <c r="J171" s="262"/>
      <c r="K171" s="262"/>
      <c r="L171" s="262"/>
      <c r="M171" s="262"/>
      <c r="N171" s="263"/>
      <c r="P171" s="265"/>
    </row>
    <row r="172" spans="1:16" ht="24.95" customHeight="1">
      <c r="A172" s="69"/>
      <c r="B172" s="114"/>
      <c r="C172" s="114"/>
      <c r="D172" s="114"/>
      <c r="E172" s="260"/>
      <c r="F172" s="117"/>
      <c r="G172" s="261"/>
      <c r="H172" s="117"/>
      <c r="I172" s="117"/>
      <c r="J172" s="262"/>
      <c r="K172" s="262"/>
      <c r="L172" s="262"/>
      <c r="M172" s="262"/>
      <c r="N172" s="263"/>
      <c r="P172" s="265"/>
    </row>
    <row r="173" spans="1:16" ht="24.95" customHeight="1">
      <c r="A173" s="69"/>
      <c r="B173" s="114"/>
      <c r="C173" s="114"/>
      <c r="D173" s="114"/>
      <c r="E173" s="260"/>
      <c r="F173" s="117"/>
      <c r="G173" s="261"/>
      <c r="H173" s="117"/>
      <c r="I173" s="117"/>
      <c r="J173" s="262"/>
      <c r="K173" s="262"/>
      <c r="L173" s="262"/>
      <c r="M173" s="262"/>
      <c r="N173" s="263"/>
      <c r="P173" s="265"/>
    </row>
    <row r="174" spans="1:16" ht="24.95" customHeight="1">
      <c r="A174" s="69"/>
      <c r="B174" s="114"/>
      <c r="C174" s="114"/>
      <c r="D174" s="114"/>
      <c r="E174" s="260"/>
      <c r="F174" s="117"/>
      <c r="G174" s="261"/>
      <c r="H174" s="117"/>
      <c r="I174" s="117"/>
      <c r="J174" s="262"/>
      <c r="K174" s="262"/>
      <c r="L174" s="262"/>
      <c r="M174" s="262"/>
      <c r="N174" s="263"/>
      <c r="P174" s="265"/>
    </row>
    <row r="175" spans="1:16" ht="24.95" customHeight="1">
      <c r="A175" s="69"/>
      <c r="B175" s="114"/>
      <c r="C175" s="114"/>
      <c r="D175" s="114"/>
      <c r="E175" s="260"/>
      <c r="F175" s="117"/>
      <c r="G175" s="261"/>
      <c r="H175" s="117"/>
      <c r="I175" s="117"/>
      <c r="J175" s="262"/>
      <c r="K175" s="262"/>
      <c r="L175" s="262"/>
      <c r="M175" s="262"/>
      <c r="N175" s="263"/>
      <c r="P175" s="265"/>
    </row>
    <row r="176" spans="1:16" ht="24.95" customHeight="1">
      <c r="A176" s="69"/>
      <c r="B176" s="114"/>
      <c r="C176" s="114"/>
      <c r="D176" s="114"/>
      <c r="E176" s="260"/>
      <c r="F176" s="117"/>
      <c r="G176" s="261"/>
      <c r="H176" s="117"/>
      <c r="I176" s="117"/>
      <c r="J176" s="262"/>
      <c r="K176" s="262"/>
      <c r="L176" s="262"/>
      <c r="M176" s="262"/>
      <c r="N176" s="263"/>
      <c r="P176" s="265"/>
    </row>
    <row r="177" spans="1:16" ht="24.95" customHeight="1">
      <c r="A177" s="69"/>
      <c r="B177" s="114"/>
      <c r="C177" s="114"/>
      <c r="D177" s="114"/>
      <c r="E177" s="260"/>
      <c r="F177" s="117"/>
      <c r="G177" s="261"/>
      <c r="H177" s="117"/>
      <c r="I177" s="117"/>
      <c r="J177" s="262"/>
      <c r="K177" s="262"/>
      <c r="L177" s="262"/>
      <c r="M177" s="262"/>
      <c r="N177" s="263"/>
      <c r="P177" s="265"/>
    </row>
    <row r="178" spans="1:16" ht="24.95" customHeight="1">
      <c r="A178" s="69"/>
      <c r="B178" s="114"/>
      <c r="C178" s="114"/>
      <c r="D178" s="114"/>
      <c r="E178" s="260"/>
      <c r="F178" s="117"/>
      <c r="G178" s="261"/>
      <c r="H178" s="117"/>
      <c r="I178" s="117"/>
      <c r="J178" s="262"/>
      <c r="K178" s="262"/>
      <c r="L178" s="262"/>
      <c r="M178" s="262"/>
      <c r="N178" s="263"/>
      <c r="P178" s="265"/>
    </row>
    <row r="179" spans="1:16" ht="24.95" customHeight="1">
      <c r="A179" s="69"/>
      <c r="B179" s="114"/>
      <c r="C179" s="114"/>
      <c r="D179" s="114"/>
      <c r="E179" s="260"/>
      <c r="F179" s="117"/>
      <c r="G179" s="261"/>
      <c r="H179" s="117"/>
      <c r="I179" s="117"/>
      <c r="J179" s="262"/>
      <c r="K179" s="262"/>
      <c r="L179" s="262"/>
      <c r="M179" s="262"/>
      <c r="N179" s="263"/>
      <c r="P179" s="265"/>
    </row>
    <row r="180" spans="1:16" ht="24.95" customHeight="1">
      <c r="A180" s="69"/>
      <c r="B180" s="114"/>
      <c r="C180" s="114"/>
      <c r="D180" s="114"/>
      <c r="E180" s="260"/>
      <c r="F180" s="117"/>
      <c r="G180" s="261"/>
      <c r="H180" s="117"/>
      <c r="I180" s="117"/>
      <c r="J180" s="262"/>
      <c r="K180" s="262"/>
      <c r="L180" s="262"/>
      <c r="M180" s="262"/>
      <c r="N180" s="263"/>
      <c r="P180" s="265"/>
    </row>
    <row r="181" spans="1:16" ht="24.95" customHeight="1">
      <c r="A181" s="69"/>
      <c r="B181" s="114"/>
      <c r="C181" s="114"/>
      <c r="D181" s="114"/>
      <c r="E181" s="260"/>
      <c r="F181" s="117"/>
      <c r="G181" s="261"/>
      <c r="H181" s="117"/>
      <c r="I181" s="117"/>
      <c r="J181" s="262"/>
      <c r="K181" s="262"/>
      <c r="L181" s="262"/>
      <c r="M181" s="262"/>
      <c r="N181" s="263"/>
      <c r="P181" s="265"/>
    </row>
    <row r="182" spans="1:16" ht="24.95" customHeight="1">
      <c r="A182" s="69"/>
      <c r="B182" s="114"/>
      <c r="C182" s="114"/>
      <c r="D182" s="114"/>
      <c r="E182" s="260"/>
      <c r="F182" s="117"/>
      <c r="G182" s="261"/>
      <c r="H182" s="117"/>
      <c r="I182" s="117"/>
      <c r="J182" s="262"/>
      <c r="K182" s="262"/>
      <c r="L182" s="262"/>
      <c r="M182" s="262"/>
      <c r="N182" s="263"/>
      <c r="P182" s="265"/>
    </row>
    <row r="183" spans="1:16" ht="24.95" customHeight="1">
      <c r="A183" s="69"/>
      <c r="B183" s="114"/>
      <c r="C183" s="114"/>
      <c r="D183" s="114"/>
      <c r="E183" s="260"/>
      <c r="F183" s="117"/>
      <c r="G183" s="261"/>
      <c r="H183" s="117"/>
      <c r="I183" s="117"/>
      <c r="J183" s="262"/>
      <c r="K183" s="262"/>
      <c r="L183" s="262"/>
      <c r="M183" s="262"/>
      <c r="N183" s="263"/>
      <c r="P183" s="265"/>
    </row>
    <row r="184" spans="1:16" ht="24.95" customHeight="1">
      <c r="A184" s="69"/>
      <c r="B184" s="114"/>
      <c r="C184" s="114"/>
      <c r="D184" s="114"/>
      <c r="E184" s="260"/>
      <c r="F184" s="117"/>
      <c r="G184" s="261"/>
      <c r="H184" s="117"/>
      <c r="I184" s="117"/>
      <c r="J184" s="262"/>
      <c r="K184" s="262"/>
      <c r="L184" s="262"/>
      <c r="M184" s="262"/>
      <c r="N184" s="263"/>
      <c r="P184" s="265"/>
    </row>
    <row r="185" spans="1:16" ht="24.95" customHeight="1">
      <c r="A185" s="69"/>
      <c r="B185" s="114"/>
      <c r="C185" s="114"/>
      <c r="D185" s="114"/>
      <c r="E185" s="260"/>
      <c r="F185" s="117"/>
      <c r="G185" s="261"/>
      <c r="H185" s="117"/>
      <c r="I185" s="117"/>
      <c r="J185" s="262"/>
      <c r="K185" s="262"/>
      <c r="L185" s="262"/>
      <c r="M185" s="262"/>
      <c r="N185" s="263"/>
      <c r="P185" s="265"/>
    </row>
    <row r="186" spans="1:16" ht="24.95" customHeight="1">
      <c r="A186" s="69"/>
      <c r="B186" s="114"/>
      <c r="C186" s="114"/>
      <c r="D186" s="114"/>
      <c r="E186" s="260"/>
      <c r="F186" s="117"/>
      <c r="G186" s="261"/>
      <c r="H186" s="117"/>
      <c r="I186" s="117"/>
      <c r="J186" s="262"/>
      <c r="K186" s="262"/>
      <c r="L186" s="262"/>
      <c r="M186" s="262"/>
      <c r="N186" s="263"/>
      <c r="P186" s="265"/>
    </row>
    <row r="187" spans="1:16" ht="24.95" customHeight="1">
      <c r="A187" s="69"/>
      <c r="B187" s="114"/>
      <c r="C187" s="114"/>
      <c r="D187" s="114"/>
      <c r="E187" s="260"/>
      <c r="F187" s="117"/>
      <c r="G187" s="261"/>
      <c r="H187" s="117"/>
      <c r="I187" s="117"/>
      <c r="J187" s="262"/>
      <c r="K187" s="262"/>
      <c r="L187" s="262"/>
      <c r="M187" s="262"/>
      <c r="N187" s="263"/>
      <c r="P187" s="265"/>
    </row>
    <row r="188" spans="1:16" ht="24.95" customHeight="1">
      <c r="A188" s="69"/>
      <c r="B188" s="114"/>
      <c r="C188" s="114"/>
      <c r="D188" s="114"/>
      <c r="E188" s="260"/>
      <c r="F188" s="117"/>
      <c r="G188" s="261"/>
      <c r="H188" s="117"/>
      <c r="I188" s="117"/>
      <c r="J188" s="262"/>
      <c r="K188" s="262"/>
      <c r="L188" s="262"/>
      <c r="M188" s="262"/>
      <c r="N188" s="263"/>
      <c r="P188" s="265"/>
    </row>
    <row r="189" spans="1:16" ht="24.95" customHeight="1">
      <c r="A189" s="69"/>
      <c r="B189" s="114"/>
      <c r="C189" s="114"/>
      <c r="D189" s="114"/>
      <c r="E189" s="260"/>
      <c r="F189" s="117"/>
      <c r="G189" s="261"/>
      <c r="H189" s="117"/>
      <c r="I189" s="117"/>
      <c r="J189" s="262"/>
      <c r="K189" s="262"/>
      <c r="L189" s="262"/>
      <c r="M189" s="262"/>
      <c r="N189" s="263"/>
      <c r="P189" s="265"/>
    </row>
    <row r="190" spans="1:16" ht="24.95" customHeight="1">
      <c r="A190" s="69"/>
      <c r="B190" s="114"/>
      <c r="C190" s="114"/>
      <c r="D190" s="114"/>
      <c r="E190" s="260"/>
      <c r="F190" s="117"/>
      <c r="G190" s="261"/>
      <c r="H190" s="117"/>
      <c r="I190" s="117"/>
      <c r="J190" s="262"/>
      <c r="K190" s="262"/>
      <c r="L190" s="262"/>
      <c r="M190" s="262"/>
      <c r="N190" s="263"/>
      <c r="P190" s="265"/>
    </row>
    <row r="191" spans="1:16" ht="24.95" customHeight="1">
      <c r="A191" s="69"/>
      <c r="B191" s="114"/>
      <c r="C191" s="114"/>
      <c r="D191" s="114"/>
      <c r="E191" s="260"/>
      <c r="F191" s="117"/>
      <c r="G191" s="261"/>
      <c r="H191" s="117"/>
      <c r="I191" s="117"/>
      <c r="J191" s="262"/>
      <c r="K191" s="262"/>
      <c r="L191" s="262"/>
      <c r="M191" s="262"/>
      <c r="N191" s="263"/>
      <c r="P191" s="265"/>
    </row>
    <row r="192" spans="1:16" ht="24.95" customHeight="1">
      <c r="A192" s="69"/>
      <c r="B192" s="114"/>
      <c r="C192" s="114"/>
      <c r="D192" s="114"/>
      <c r="E192" s="260"/>
      <c r="F192" s="117"/>
      <c r="G192" s="261"/>
      <c r="H192" s="117"/>
      <c r="I192" s="117"/>
      <c r="J192" s="262"/>
      <c r="K192" s="262"/>
      <c r="L192" s="262"/>
      <c r="M192" s="262"/>
      <c r="N192" s="263"/>
      <c r="P192" s="265"/>
    </row>
    <row r="193" spans="1:16" ht="24.95" customHeight="1">
      <c r="A193" s="69"/>
      <c r="B193" s="114"/>
      <c r="C193" s="114"/>
      <c r="D193" s="114"/>
      <c r="E193" s="260"/>
      <c r="F193" s="117"/>
      <c r="G193" s="261"/>
      <c r="H193" s="117"/>
      <c r="I193" s="117"/>
      <c r="J193" s="262"/>
      <c r="K193" s="262"/>
      <c r="L193" s="262"/>
      <c r="M193" s="262"/>
      <c r="N193" s="263"/>
      <c r="P193" s="265"/>
    </row>
    <row r="194" spans="1:16" ht="24.95" customHeight="1">
      <c r="A194" s="69"/>
      <c r="B194" s="114"/>
      <c r="C194" s="114"/>
      <c r="D194" s="114"/>
      <c r="E194" s="260"/>
      <c r="F194" s="117"/>
      <c r="G194" s="261"/>
      <c r="H194" s="117"/>
      <c r="I194" s="117"/>
      <c r="J194" s="262"/>
      <c r="K194" s="262"/>
      <c r="L194" s="262"/>
      <c r="M194" s="262"/>
      <c r="N194" s="263"/>
      <c r="P194" s="265"/>
    </row>
    <row r="195" spans="1:16" ht="24.95" customHeight="1">
      <c r="A195" s="69"/>
      <c r="B195" s="114"/>
      <c r="C195" s="114"/>
      <c r="D195" s="114"/>
      <c r="E195" s="260"/>
      <c r="F195" s="117"/>
      <c r="G195" s="261"/>
      <c r="H195" s="117"/>
      <c r="I195" s="117"/>
      <c r="J195" s="262"/>
      <c r="K195" s="262"/>
      <c r="L195" s="262"/>
      <c r="M195" s="262"/>
      <c r="N195" s="263"/>
      <c r="P195" s="265"/>
    </row>
    <row r="196" spans="1:16" ht="24.95" customHeight="1">
      <c r="A196" s="69"/>
      <c r="B196" s="114"/>
      <c r="C196" s="114"/>
      <c r="D196" s="114"/>
      <c r="E196" s="260"/>
      <c r="F196" s="117"/>
      <c r="G196" s="261"/>
      <c r="H196" s="117"/>
      <c r="I196" s="117"/>
      <c r="J196" s="262"/>
      <c r="K196" s="262"/>
      <c r="L196" s="262"/>
      <c r="M196" s="262"/>
      <c r="N196" s="263"/>
      <c r="P196" s="265"/>
    </row>
    <row r="197" spans="1:16" ht="24.95" customHeight="1">
      <c r="A197" s="69"/>
      <c r="B197" s="114"/>
      <c r="C197" s="114"/>
      <c r="D197" s="114"/>
      <c r="E197" s="260"/>
      <c r="F197" s="117"/>
      <c r="G197" s="261"/>
      <c r="H197" s="117"/>
      <c r="I197" s="117"/>
      <c r="J197" s="262"/>
      <c r="K197" s="262"/>
      <c r="L197" s="262"/>
      <c r="M197" s="262"/>
      <c r="N197" s="263"/>
      <c r="P197" s="265"/>
    </row>
    <row r="198" spans="1:16" ht="24.95" customHeight="1">
      <c r="A198" s="69"/>
      <c r="B198" s="114"/>
      <c r="C198" s="114"/>
      <c r="D198" s="114"/>
      <c r="E198" s="260"/>
      <c r="F198" s="117"/>
      <c r="G198" s="261"/>
      <c r="H198" s="117"/>
      <c r="I198" s="117"/>
      <c r="J198" s="262"/>
      <c r="K198" s="262"/>
      <c r="L198" s="262"/>
      <c r="M198" s="262"/>
      <c r="N198" s="263"/>
      <c r="P198" s="265"/>
    </row>
    <row r="199" spans="1:16" ht="24.95" customHeight="1">
      <c r="A199" s="69"/>
      <c r="B199" s="114"/>
      <c r="C199" s="114"/>
      <c r="D199" s="114"/>
      <c r="E199" s="260"/>
      <c r="F199" s="117"/>
      <c r="G199" s="261"/>
      <c r="H199" s="117"/>
      <c r="I199" s="117"/>
      <c r="J199" s="262"/>
      <c r="K199" s="262"/>
      <c r="L199" s="262"/>
      <c r="M199" s="262"/>
      <c r="N199" s="263"/>
      <c r="P199" s="265"/>
    </row>
    <row r="200" spans="1:16" ht="24.95" customHeight="1">
      <c r="A200" s="69"/>
      <c r="B200" s="114"/>
      <c r="C200" s="114"/>
      <c r="D200" s="114"/>
      <c r="E200" s="260"/>
      <c r="F200" s="117"/>
      <c r="G200" s="261"/>
      <c r="H200" s="117"/>
      <c r="I200" s="117"/>
      <c r="J200" s="262"/>
      <c r="K200" s="262"/>
      <c r="L200" s="262"/>
      <c r="M200" s="262"/>
      <c r="N200" s="263"/>
      <c r="P200" s="265"/>
    </row>
    <row r="201" spans="1:16" ht="24.95" customHeight="1">
      <c r="A201" s="69"/>
      <c r="B201" s="114"/>
      <c r="C201" s="114"/>
      <c r="D201" s="114"/>
      <c r="E201" s="260"/>
      <c r="F201" s="117"/>
      <c r="G201" s="261"/>
      <c r="H201" s="117"/>
      <c r="I201" s="117"/>
      <c r="J201" s="262"/>
      <c r="K201" s="262"/>
      <c r="L201" s="262"/>
      <c r="M201" s="262"/>
      <c r="N201" s="263"/>
      <c r="P201" s="265"/>
    </row>
    <row r="202" spans="1:16" ht="24.95" customHeight="1">
      <c r="A202" s="69"/>
      <c r="B202" s="114"/>
      <c r="C202" s="114"/>
      <c r="D202" s="114"/>
      <c r="E202" s="260"/>
      <c r="F202" s="117"/>
      <c r="G202" s="261"/>
      <c r="H202" s="117"/>
      <c r="I202" s="117"/>
      <c r="J202" s="262"/>
      <c r="K202" s="262"/>
      <c r="L202" s="262"/>
      <c r="M202" s="262"/>
      <c r="N202" s="263"/>
      <c r="P202" s="265"/>
    </row>
    <row r="203" spans="1:16" ht="24.95" customHeight="1">
      <c r="A203" s="69"/>
      <c r="B203" s="114"/>
      <c r="C203" s="114"/>
      <c r="D203" s="114"/>
      <c r="E203" s="260"/>
      <c r="F203" s="117"/>
      <c r="G203" s="261"/>
      <c r="H203" s="117"/>
      <c r="I203" s="117"/>
      <c r="J203" s="262"/>
      <c r="K203" s="262"/>
      <c r="L203" s="262"/>
      <c r="M203" s="262"/>
      <c r="N203" s="263"/>
      <c r="P203" s="265"/>
    </row>
    <row r="204" spans="1:16" ht="24.95" customHeight="1">
      <c r="A204" s="69"/>
      <c r="B204" s="114"/>
      <c r="C204" s="114"/>
      <c r="D204" s="114"/>
      <c r="E204" s="260"/>
      <c r="F204" s="117"/>
      <c r="G204" s="261"/>
      <c r="H204" s="117"/>
      <c r="I204" s="117"/>
      <c r="J204" s="262"/>
      <c r="K204" s="262"/>
      <c r="L204" s="262"/>
      <c r="M204" s="262"/>
      <c r="N204" s="263"/>
      <c r="P204" s="265"/>
    </row>
    <row r="205" spans="1:16" ht="24.95" customHeight="1">
      <c r="A205" s="69"/>
      <c r="B205" s="114"/>
      <c r="C205" s="114"/>
      <c r="D205" s="114"/>
      <c r="E205" s="260"/>
      <c r="F205" s="117"/>
      <c r="G205" s="261"/>
      <c r="H205" s="117"/>
      <c r="I205" s="117"/>
      <c r="J205" s="262"/>
      <c r="K205" s="262"/>
      <c r="L205" s="262"/>
      <c r="M205" s="262"/>
      <c r="N205" s="263"/>
      <c r="P205" s="265"/>
    </row>
    <row r="206" spans="1:16" ht="24.95" customHeight="1">
      <c r="A206" s="69"/>
      <c r="B206" s="114"/>
      <c r="C206" s="114"/>
      <c r="D206" s="114"/>
      <c r="E206" s="260"/>
      <c r="F206" s="117"/>
      <c r="G206" s="261"/>
      <c r="H206" s="117"/>
      <c r="I206" s="117"/>
      <c r="J206" s="262"/>
      <c r="K206" s="262"/>
      <c r="L206" s="262"/>
      <c r="M206" s="262"/>
      <c r="N206" s="263"/>
      <c r="P206" s="265"/>
    </row>
    <row r="207" spans="1:16" ht="24.95" customHeight="1">
      <c r="A207" s="69"/>
      <c r="B207" s="114"/>
      <c r="C207" s="114"/>
      <c r="D207" s="114"/>
      <c r="E207" s="260"/>
      <c r="F207" s="117"/>
      <c r="G207" s="261"/>
      <c r="H207" s="117"/>
      <c r="I207" s="117"/>
      <c r="J207" s="262"/>
      <c r="K207" s="262"/>
      <c r="L207" s="262"/>
      <c r="M207" s="262"/>
      <c r="N207" s="263"/>
      <c r="P207" s="265"/>
    </row>
    <row r="208" spans="1:16" ht="24.95" customHeight="1">
      <c r="A208" s="69"/>
      <c r="B208" s="114"/>
      <c r="C208" s="114"/>
      <c r="D208" s="114"/>
      <c r="E208" s="260"/>
      <c r="F208" s="117"/>
      <c r="G208" s="261"/>
      <c r="H208" s="117"/>
      <c r="I208" s="117"/>
      <c r="J208" s="262"/>
      <c r="K208" s="262"/>
      <c r="L208" s="262"/>
      <c r="M208" s="262"/>
      <c r="N208" s="263"/>
      <c r="P208" s="265"/>
    </row>
    <row r="209" spans="1:16" ht="24.95" customHeight="1">
      <c r="A209" s="69"/>
      <c r="B209" s="114"/>
      <c r="C209" s="114"/>
      <c r="D209" s="114"/>
      <c r="E209" s="260"/>
      <c r="F209" s="117"/>
      <c r="G209" s="261"/>
      <c r="H209" s="117"/>
      <c r="I209" s="117"/>
      <c r="J209" s="262"/>
      <c r="K209" s="262"/>
      <c r="L209" s="262"/>
      <c r="M209" s="262"/>
      <c r="N209" s="263"/>
      <c r="P209" s="265"/>
    </row>
    <row r="210" spans="1:16" ht="24.95" customHeight="1">
      <c r="A210" s="69"/>
      <c r="B210" s="114"/>
      <c r="C210" s="114"/>
      <c r="D210" s="114"/>
      <c r="E210" s="260"/>
      <c r="F210" s="117"/>
      <c r="G210" s="261"/>
      <c r="H210" s="117"/>
      <c r="I210" s="117"/>
      <c r="J210" s="262"/>
      <c r="K210" s="262"/>
      <c r="L210" s="262"/>
      <c r="M210" s="262"/>
      <c r="N210" s="263"/>
      <c r="P210" s="265"/>
    </row>
    <row r="211" spans="1:16" ht="24.95" customHeight="1">
      <c r="A211" s="69"/>
      <c r="B211" s="114"/>
      <c r="C211" s="114"/>
      <c r="D211" s="114"/>
      <c r="E211" s="260"/>
      <c r="F211" s="117"/>
      <c r="G211" s="261"/>
      <c r="H211" s="117"/>
      <c r="I211" s="117"/>
      <c r="J211" s="262"/>
      <c r="K211" s="262"/>
      <c r="L211" s="262"/>
      <c r="M211" s="262"/>
      <c r="N211" s="263"/>
      <c r="P211" s="265"/>
    </row>
    <row r="212" spans="1:16" ht="24.95" customHeight="1">
      <c r="A212" s="69"/>
      <c r="B212" s="114"/>
      <c r="C212" s="114"/>
      <c r="D212" s="114"/>
      <c r="E212" s="260"/>
      <c r="F212" s="117"/>
      <c r="G212" s="261"/>
      <c r="H212" s="117"/>
      <c r="I212" s="117"/>
      <c r="J212" s="262"/>
      <c r="K212" s="262"/>
      <c r="L212" s="262"/>
      <c r="M212" s="262"/>
      <c r="N212" s="263"/>
      <c r="P212" s="265"/>
    </row>
    <row r="213" spans="1:16" ht="24.95" customHeight="1">
      <c r="A213" s="69"/>
      <c r="B213" s="114"/>
      <c r="C213" s="114"/>
      <c r="D213" s="114"/>
      <c r="E213" s="260"/>
      <c r="F213" s="117"/>
      <c r="G213" s="261"/>
      <c r="H213" s="117"/>
      <c r="I213" s="117"/>
      <c r="J213" s="262"/>
      <c r="K213" s="262"/>
      <c r="L213" s="262"/>
      <c r="M213" s="262"/>
      <c r="N213" s="263"/>
      <c r="P213" s="265"/>
    </row>
    <row r="214" spans="1:16" ht="24.95" customHeight="1">
      <c r="A214" s="69"/>
      <c r="B214" s="114"/>
      <c r="C214" s="114"/>
      <c r="D214" s="114"/>
      <c r="E214" s="260"/>
      <c r="F214" s="117"/>
      <c r="G214" s="261"/>
      <c r="H214" s="117"/>
      <c r="I214" s="117"/>
      <c r="J214" s="262"/>
      <c r="K214" s="262"/>
      <c r="L214" s="262"/>
      <c r="M214" s="262"/>
      <c r="N214" s="263"/>
      <c r="P214" s="265"/>
    </row>
    <row r="215" spans="1:16" ht="24.95" customHeight="1">
      <c r="A215" s="69"/>
      <c r="B215" s="114"/>
      <c r="C215" s="114"/>
      <c r="D215" s="114"/>
      <c r="E215" s="260"/>
      <c r="F215" s="117"/>
      <c r="G215" s="261"/>
      <c r="H215" s="117"/>
      <c r="I215" s="117"/>
      <c r="J215" s="262"/>
      <c r="K215" s="262"/>
      <c r="L215" s="262"/>
      <c r="M215" s="262"/>
      <c r="N215" s="263"/>
      <c r="P215" s="265"/>
    </row>
    <row r="216" spans="1:16" ht="24.95" customHeight="1">
      <c r="A216" s="69"/>
      <c r="B216" s="114"/>
      <c r="C216" s="114"/>
      <c r="D216" s="114"/>
      <c r="E216" s="260"/>
      <c r="F216" s="117"/>
      <c r="G216" s="261"/>
      <c r="H216" s="117"/>
      <c r="I216" s="117"/>
      <c r="J216" s="262"/>
      <c r="K216" s="262"/>
      <c r="L216" s="262"/>
      <c r="M216" s="262"/>
      <c r="N216" s="263"/>
      <c r="P216" s="265"/>
    </row>
    <row r="217" spans="1:16" ht="24.95" customHeight="1">
      <c r="A217" s="69"/>
      <c r="B217" s="114"/>
      <c r="C217" s="114"/>
      <c r="D217" s="114"/>
      <c r="E217" s="260"/>
      <c r="F217" s="117"/>
      <c r="G217" s="261"/>
      <c r="H217" s="117"/>
      <c r="I217" s="117"/>
      <c r="J217" s="262"/>
      <c r="K217" s="262"/>
      <c r="L217" s="262"/>
      <c r="M217" s="262"/>
      <c r="N217" s="263"/>
      <c r="P217" s="265"/>
    </row>
    <row r="218" spans="1:16" ht="24.95" customHeight="1">
      <c r="A218" s="69"/>
      <c r="B218" s="114"/>
      <c r="C218" s="114"/>
      <c r="D218" s="114"/>
      <c r="E218" s="260"/>
      <c r="F218" s="117"/>
      <c r="G218" s="261"/>
      <c r="H218" s="117"/>
      <c r="I218" s="117"/>
      <c r="J218" s="262"/>
      <c r="K218" s="262"/>
      <c r="L218" s="262"/>
      <c r="M218" s="262"/>
      <c r="N218" s="263"/>
      <c r="P218" s="265"/>
    </row>
    <row r="219" spans="1:16" ht="24.95" customHeight="1">
      <c r="A219" s="69"/>
      <c r="B219" s="114"/>
      <c r="C219" s="114"/>
      <c r="D219" s="114"/>
      <c r="E219" s="260"/>
      <c r="F219" s="117"/>
      <c r="G219" s="261"/>
      <c r="H219" s="117"/>
      <c r="I219" s="117"/>
      <c r="J219" s="262"/>
      <c r="K219" s="262"/>
      <c r="L219" s="262"/>
      <c r="M219" s="262"/>
      <c r="N219" s="263"/>
      <c r="P219" s="265"/>
    </row>
    <row r="220" spans="1:16" ht="24.95" customHeight="1">
      <c r="A220" s="69"/>
      <c r="B220" s="114"/>
      <c r="C220" s="114"/>
      <c r="D220" s="114"/>
      <c r="E220" s="260"/>
      <c r="F220" s="117"/>
      <c r="G220" s="261"/>
      <c r="H220" s="117"/>
      <c r="I220" s="117"/>
      <c r="J220" s="262"/>
      <c r="K220" s="262"/>
      <c r="L220" s="262"/>
      <c r="M220" s="262"/>
      <c r="N220" s="263"/>
      <c r="P220" s="265"/>
    </row>
    <row r="221" spans="1:16" ht="24.95" customHeight="1">
      <c r="A221" s="69"/>
      <c r="B221" s="114"/>
      <c r="C221" s="114"/>
      <c r="D221" s="114"/>
      <c r="E221" s="260"/>
      <c r="F221" s="117"/>
      <c r="G221" s="261"/>
      <c r="H221" s="117"/>
      <c r="I221" s="117"/>
      <c r="J221" s="262"/>
      <c r="K221" s="262"/>
      <c r="L221" s="262"/>
      <c r="M221" s="262"/>
      <c r="N221" s="263"/>
      <c r="P221" s="265"/>
    </row>
    <row r="222" spans="1:16" ht="24.95" customHeight="1">
      <c r="A222" s="69"/>
      <c r="B222" s="114"/>
      <c r="C222" s="114"/>
      <c r="D222" s="114"/>
      <c r="E222" s="260"/>
      <c r="F222" s="117"/>
      <c r="G222" s="261"/>
      <c r="H222" s="117"/>
      <c r="I222" s="117"/>
      <c r="J222" s="262"/>
      <c r="K222" s="262"/>
      <c r="L222" s="262"/>
      <c r="M222" s="262"/>
      <c r="N222" s="263"/>
      <c r="P222" s="265"/>
    </row>
    <row r="223" spans="1:16" ht="24.95" customHeight="1">
      <c r="A223" s="69"/>
      <c r="B223" s="114"/>
      <c r="C223" s="114"/>
      <c r="D223" s="114"/>
      <c r="E223" s="260"/>
      <c r="F223" s="117"/>
      <c r="G223" s="261"/>
      <c r="H223" s="117"/>
      <c r="I223" s="117"/>
      <c r="J223" s="262"/>
      <c r="K223" s="262"/>
      <c r="L223" s="262"/>
      <c r="M223" s="262"/>
      <c r="N223" s="263"/>
      <c r="P223" s="265"/>
    </row>
    <row r="224" spans="1:16" ht="24.95" customHeight="1">
      <c r="A224" s="69"/>
      <c r="B224" s="114"/>
      <c r="C224" s="114"/>
      <c r="D224" s="114"/>
      <c r="E224" s="260"/>
      <c r="F224" s="117"/>
      <c r="G224" s="261"/>
      <c r="H224" s="117"/>
      <c r="I224" s="117"/>
      <c r="J224" s="262"/>
      <c r="K224" s="262"/>
      <c r="L224" s="262"/>
      <c r="M224" s="262"/>
      <c r="N224" s="263"/>
      <c r="P224" s="265"/>
    </row>
    <row r="225" spans="1:16" ht="24.95" customHeight="1">
      <c r="A225" s="69"/>
      <c r="B225" s="114"/>
      <c r="C225" s="114"/>
      <c r="D225" s="114"/>
      <c r="E225" s="260"/>
      <c r="F225" s="117"/>
      <c r="G225" s="261"/>
      <c r="H225" s="117"/>
      <c r="I225" s="117"/>
      <c r="J225" s="262"/>
      <c r="K225" s="262"/>
      <c r="L225" s="262"/>
      <c r="M225" s="262"/>
      <c r="N225" s="263"/>
      <c r="P225" s="265"/>
    </row>
    <row r="226" spans="1:16" ht="24.95" customHeight="1">
      <c r="A226" s="69"/>
      <c r="B226" s="114"/>
      <c r="C226" s="114"/>
      <c r="D226" s="114"/>
      <c r="E226" s="260"/>
      <c r="F226" s="117"/>
      <c r="G226" s="261"/>
      <c r="H226" s="117"/>
      <c r="I226" s="117"/>
      <c r="J226" s="262"/>
      <c r="K226" s="262"/>
      <c r="L226" s="262"/>
      <c r="M226" s="262"/>
      <c r="N226" s="263"/>
      <c r="P226" s="265"/>
    </row>
    <row r="227" spans="1:16" ht="24.95" customHeight="1">
      <c r="A227" s="69"/>
      <c r="B227" s="114"/>
      <c r="C227" s="114"/>
      <c r="D227" s="114"/>
      <c r="E227" s="260"/>
      <c r="F227" s="117"/>
      <c r="G227" s="261"/>
      <c r="H227" s="117"/>
      <c r="I227" s="117"/>
      <c r="J227" s="262"/>
      <c r="K227" s="262"/>
      <c r="L227" s="262"/>
      <c r="M227" s="262"/>
      <c r="N227" s="263"/>
      <c r="P227" s="265"/>
    </row>
    <row r="228" spans="1:16" ht="24.95" customHeight="1">
      <c r="A228" s="69"/>
      <c r="B228" s="114"/>
      <c r="C228" s="114"/>
      <c r="D228" s="114"/>
      <c r="E228" s="260"/>
      <c r="F228" s="117"/>
      <c r="G228" s="261"/>
      <c r="H228" s="117"/>
      <c r="I228" s="117"/>
      <c r="J228" s="262"/>
      <c r="K228" s="262"/>
      <c r="L228" s="262"/>
      <c r="M228" s="262"/>
      <c r="N228" s="263"/>
      <c r="P228" s="265"/>
    </row>
    <row r="229" spans="1:16" ht="24.95" customHeight="1">
      <c r="A229" s="69"/>
      <c r="B229" s="114"/>
      <c r="C229" s="114"/>
      <c r="D229" s="114"/>
      <c r="E229" s="260"/>
      <c r="F229" s="117"/>
      <c r="G229" s="261"/>
      <c r="H229" s="117"/>
      <c r="I229" s="117"/>
      <c r="J229" s="262"/>
      <c r="K229" s="262"/>
      <c r="L229" s="262"/>
      <c r="M229" s="262"/>
      <c r="N229" s="263"/>
      <c r="P229" s="265"/>
    </row>
    <row r="230" spans="1:16" ht="24.95" customHeight="1">
      <c r="A230" s="69"/>
      <c r="B230" s="114"/>
      <c r="C230" s="114"/>
      <c r="D230" s="114"/>
      <c r="E230" s="260"/>
      <c r="F230" s="117"/>
      <c r="G230" s="261"/>
      <c r="H230" s="117"/>
      <c r="I230" s="117"/>
      <c r="J230" s="262"/>
      <c r="K230" s="262"/>
      <c r="L230" s="262"/>
      <c r="M230" s="262"/>
      <c r="N230" s="263"/>
      <c r="P230" s="265"/>
    </row>
    <row r="231" spans="1:16" ht="24.95" customHeight="1">
      <c r="A231" s="69"/>
      <c r="B231" s="114"/>
      <c r="C231" s="114"/>
      <c r="D231" s="114"/>
      <c r="E231" s="260"/>
      <c r="F231" s="117"/>
      <c r="G231" s="261"/>
      <c r="H231" s="117"/>
      <c r="I231" s="117"/>
      <c r="J231" s="262"/>
      <c r="K231" s="262"/>
      <c r="L231" s="262"/>
      <c r="M231" s="262"/>
      <c r="N231" s="263"/>
      <c r="P231" s="265"/>
    </row>
    <row r="232" spans="1:16" ht="24.95" customHeight="1">
      <c r="A232" s="69"/>
      <c r="B232" s="114"/>
      <c r="C232" s="114"/>
      <c r="D232" s="114"/>
      <c r="E232" s="260"/>
      <c r="F232" s="117"/>
      <c r="G232" s="261"/>
      <c r="H232" s="117"/>
      <c r="I232" s="117"/>
      <c r="J232" s="262"/>
      <c r="K232" s="262"/>
      <c r="L232" s="262"/>
      <c r="M232" s="262"/>
      <c r="N232" s="263"/>
      <c r="P232" s="265"/>
    </row>
    <row r="233" spans="1:16" ht="24.95" customHeight="1">
      <c r="A233" s="69"/>
      <c r="B233" s="114"/>
      <c r="C233" s="114"/>
      <c r="D233" s="114"/>
      <c r="E233" s="260"/>
      <c r="F233" s="117"/>
      <c r="G233" s="261"/>
      <c r="H233" s="117"/>
      <c r="I233" s="117"/>
      <c r="J233" s="262"/>
      <c r="K233" s="262"/>
      <c r="L233" s="262"/>
      <c r="M233" s="262"/>
      <c r="N233" s="263"/>
      <c r="P233" s="265"/>
    </row>
    <row r="234" spans="1:16" ht="24.95" customHeight="1">
      <c r="A234" s="69"/>
      <c r="B234" s="114"/>
      <c r="C234" s="114"/>
      <c r="D234" s="114"/>
      <c r="E234" s="260"/>
      <c r="F234" s="117"/>
      <c r="G234" s="261"/>
      <c r="H234" s="117"/>
      <c r="I234" s="117"/>
      <c r="J234" s="262"/>
      <c r="K234" s="262"/>
      <c r="L234" s="262"/>
      <c r="M234" s="262"/>
      <c r="N234" s="263"/>
      <c r="P234" s="265"/>
    </row>
    <row r="235" spans="1:16" ht="24.95" customHeight="1">
      <c r="A235" s="69"/>
      <c r="B235" s="114"/>
      <c r="C235" s="114"/>
      <c r="D235" s="114"/>
      <c r="E235" s="260"/>
      <c r="F235" s="117"/>
      <c r="G235" s="261"/>
      <c r="H235" s="117"/>
      <c r="I235" s="117"/>
      <c r="J235" s="262"/>
      <c r="K235" s="262"/>
      <c r="L235" s="262"/>
      <c r="M235" s="262"/>
      <c r="N235" s="263"/>
      <c r="P235" s="265"/>
    </row>
    <row r="236" spans="1:16" ht="24.95" customHeight="1">
      <c r="A236" s="69"/>
      <c r="B236" s="114"/>
      <c r="C236" s="114"/>
      <c r="D236" s="114"/>
      <c r="E236" s="260"/>
      <c r="F236" s="117"/>
      <c r="G236" s="261"/>
      <c r="H236" s="117"/>
      <c r="I236" s="117"/>
      <c r="J236" s="262"/>
      <c r="K236" s="262"/>
      <c r="L236" s="262"/>
      <c r="M236" s="262"/>
      <c r="N236" s="263"/>
      <c r="P236" s="265"/>
    </row>
    <row r="237" spans="1:16" ht="24.95" customHeight="1">
      <c r="A237" s="69"/>
      <c r="B237" s="114"/>
      <c r="C237" s="114"/>
      <c r="D237" s="114"/>
      <c r="E237" s="260"/>
      <c r="F237" s="117"/>
      <c r="G237" s="261"/>
      <c r="H237" s="117"/>
      <c r="I237" s="117"/>
      <c r="J237" s="262"/>
      <c r="K237" s="262"/>
      <c r="L237" s="262"/>
      <c r="M237" s="262"/>
      <c r="N237" s="263"/>
      <c r="P237" s="265"/>
    </row>
    <row r="238" spans="1:16" ht="24.95" customHeight="1">
      <c r="A238" s="69"/>
      <c r="B238" s="114"/>
      <c r="C238" s="114"/>
      <c r="D238" s="114"/>
      <c r="E238" s="260"/>
      <c r="F238" s="117"/>
      <c r="G238" s="261"/>
      <c r="H238" s="117"/>
      <c r="I238" s="117"/>
      <c r="J238" s="262"/>
      <c r="K238" s="262"/>
      <c r="L238" s="262"/>
      <c r="M238" s="262"/>
      <c r="N238" s="263"/>
      <c r="P238" s="265"/>
    </row>
    <row r="239" spans="1:16" ht="24.95" customHeight="1">
      <c r="A239" s="69"/>
      <c r="B239" s="114"/>
      <c r="C239" s="114"/>
      <c r="D239" s="114"/>
      <c r="E239" s="260"/>
      <c r="F239" s="117"/>
      <c r="G239" s="261"/>
      <c r="H239" s="117"/>
      <c r="I239" s="117"/>
      <c r="J239" s="262"/>
      <c r="K239" s="262"/>
      <c r="L239" s="262"/>
      <c r="M239" s="262"/>
      <c r="N239" s="263"/>
      <c r="P239" s="265"/>
    </row>
    <row r="240" spans="1:16" ht="24.95" customHeight="1">
      <c r="A240" s="69"/>
      <c r="B240" s="114"/>
      <c r="C240" s="114"/>
      <c r="D240" s="114"/>
      <c r="E240" s="260"/>
      <c r="F240" s="117"/>
      <c r="G240" s="261"/>
      <c r="H240" s="117"/>
      <c r="I240" s="117"/>
      <c r="J240" s="262"/>
      <c r="K240" s="262"/>
      <c r="L240" s="262"/>
      <c r="M240" s="262"/>
      <c r="N240" s="263"/>
      <c r="P240" s="265"/>
    </row>
    <row r="241" spans="1:16" ht="24.95" customHeight="1">
      <c r="A241" s="69"/>
      <c r="B241" s="114"/>
      <c r="C241" s="114"/>
      <c r="D241" s="114"/>
      <c r="E241" s="260"/>
      <c r="F241" s="117"/>
      <c r="G241" s="261"/>
      <c r="H241" s="117"/>
      <c r="I241" s="117"/>
      <c r="J241" s="262"/>
      <c r="K241" s="262"/>
      <c r="L241" s="262"/>
      <c r="M241" s="262"/>
      <c r="N241" s="263"/>
      <c r="P241" s="265"/>
    </row>
    <row r="242" spans="1:16" ht="24.95" customHeight="1">
      <c r="A242" s="69"/>
      <c r="B242" s="114"/>
      <c r="C242" s="114"/>
      <c r="D242" s="114"/>
      <c r="E242" s="260"/>
      <c r="F242" s="117"/>
      <c r="G242" s="261"/>
      <c r="H242" s="117"/>
      <c r="I242" s="117"/>
      <c r="J242" s="262"/>
      <c r="K242" s="262"/>
      <c r="L242" s="262"/>
      <c r="M242" s="262"/>
      <c r="N242" s="263"/>
      <c r="P242" s="265"/>
    </row>
    <row r="243" spans="1:16" ht="24.95" customHeight="1">
      <c r="A243" s="69"/>
      <c r="B243" s="114"/>
      <c r="C243" s="114"/>
      <c r="D243" s="114"/>
      <c r="E243" s="260"/>
      <c r="F243" s="117"/>
      <c r="G243" s="261"/>
      <c r="H243" s="117"/>
      <c r="I243" s="117"/>
      <c r="J243" s="262"/>
      <c r="K243" s="262"/>
      <c r="L243" s="262"/>
      <c r="M243" s="262"/>
      <c r="N243" s="263"/>
      <c r="P243" s="265"/>
    </row>
    <row r="244" spans="1:16" ht="24.95" customHeight="1">
      <c r="A244" s="69"/>
      <c r="B244" s="114"/>
      <c r="C244" s="114"/>
      <c r="D244" s="114"/>
      <c r="E244" s="260"/>
      <c r="F244" s="117"/>
      <c r="G244" s="261"/>
      <c r="H244" s="117"/>
      <c r="I244" s="117"/>
      <c r="J244" s="262"/>
      <c r="K244" s="262"/>
      <c r="L244" s="262"/>
      <c r="M244" s="262"/>
      <c r="N244" s="263"/>
      <c r="P244" s="265"/>
    </row>
    <row r="245" spans="1:16" ht="24.95" customHeight="1">
      <c r="A245" s="69"/>
      <c r="B245" s="114"/>
      <c r="C245" s="114"/>
      <c r="D245" s="114"/>
      <c r="E245" s="260"/>
      <c r="F245" s="117"/>
      <c r="G245" s="261"/>
      <c r="H245" s="117"/>
      <c r="I245" s="117"/>
      <c r="J245" s="262"/>
      <c r="K245" s="262"/>
      <c r="L245" s="262"/>
      <c r="M245" s="262"/>
      <c r="N245" s="263"/>
      <c r="P245" s="265"/>
    </row>
    <row r="246" spans="1:16" ht="24.95" customHeight="1">
      <c r="A246" s="69"/>
      <c r="B246" s="114"/>
      <c r="C246" s="114"/>
      <c r="D246" s="114"/>
      <c r="E246" s="260"/>
      <c r="F246" s="117"/>
      <c r="G246" s="261"/>
      <c r="H246" s="117"/>
      <c r="I246" s="117"/>
      <c r="J246" s="262"/>
      <c r="K246" s="262"/>
      <c r="L246" s="262"/>
      <c r="M246" s="262"/>
      <c r="N246" s="263"/>
      <c r="P246" s="265"/>
    </row>
    <row r="247" spans="1:16" ht="24.95" customHeight="1">
      <c r="A247" s="266"/>
      <c r="B247" s="267"/>
      <c r="C247" s="267"/>
      <c r="D247" s="267"/>
      <c r="E247" s="268"/>
      <c r="F247" s="269"/>
      <c r="G247" s="270"/>
      <c r="H247" s="269"/>
      <c r="I247" s="269"/>
      <c r="J247" s="271"/>
      <c r="K247" s="271"/>
      <c r="L247" s="271"/>
      <c r="M247" s="272"/>
      <c r="N247" s="273"/>
      <c r="P247" s="274"/>
    </row>
  </sheetData>
  <mergeCells count="121">
    <mergeCell ref="B62:D62"/>
    <mergeCell ref="N62:P62"/>
    <mergeCell ref="B63:D63"/>
    <mergeCell ref="N63:P63"/>
    <mergeCell ref="A64:H64"/>
    <mergeCell ref="A65:H65"/>
    <mergeCell ref="A1:P2"/>
    <mergeCell ref="I64:P65"/>
    <mergeCell ref="B57:D57"/>
    <mergeCell ref="N57:P57"/>
    <mergeCell ref="B58:D58"/>
    <mergeCell ref="N58:P58"/>
    <mergeCell ref="B59:D59"/>
    <mergeCell ref="N59:P59"/>
    <mergeCell ref="B60:D60"/>
    <mergeCell ref="N60:P60"/>
    <mergeCell ref="B61:D61"/>
    <mergeCell ref="N61:P61"/>
    <mergeCell ref="B52:D52"/>
    <mergeCell ref="N52:P52"/>
    <mergeCell ref="B53:D53"/>
    <mergeCell ref="N53:P53"/>
    <mergeCell ref="B54:D54"/>
    <mergeCell ref="N54:P54"/>
    <mergeCell ref="B55:D55"/>
    <mergeCell ref="N55:P55"/>
    <mergeCell ref="B56:D56"/>
    <mergeCell ref="N56:P56"/>
    <mergeCell ref="B47:D47"/>
    <mergeCell ref="N47:P47"/>
    <mergeCell ref="B48:D48"/>
    <mergeCell ref="N48:P48"/>
    <mergeCell ref="B49:D49"/>
    <mergeCell ref="N49:P49"/>
    <mergeCell ref="B50:D50"/>
    <mergeCell ref="N50:P50"/>
    <mergeCell ref="N51:P51"/>
    <mergeCell ref="N42:P42"/>
    <mergeCell ref="B43:D43"/>
    <mergeCell ref="N43:P43"/>
    <mergeCell ref="B44:D44"/>
    <mergeCell ref="N44:P44"/>
    <mergeCell ref="B45:D45"/>
    <mergeCell ref="N45:P45"/>
    <mergeCell ref="B46:D46"/>
    <mergeCell ref="N46:P46"/>
    <mergeCell ref="B37:D37"/>
    <mergeCell ref="N37:P37"/>
    <mergeCell ref="B38:D38"/>
    <mergeCell ref="N38:P38"/>
    <mergeCell ref="B39:D39"/>
    <mergeCell ref="N39:P39"/>
    <mergeCell ref="B40:D40"/>
    <mergeCell ref="N40:P40"/>
    <mergeCell ref="B41:D41"/>
    <mergeCell ref="N41:P41"/>
    <mergeCell ref="B32:D32"/>
    <mergeCell ref="N32:P32"/>
    <mergeCell ref="B33:D33"/>
    <mergeCell ref="N33:P33"/>
    <mergeCell ref="B34:D34"/>
    <mergeCell ref="N34:P34"/>
    <mergeCell ref="B35:D35"/>
    <mergeCell ref="N35:P35"/>
    <mergeCell ref="B36:D36"/>
    <mergeCell ref="N36:P36"/>
    <mergeCell ref="B27:D27"/>
    <mergeCell ref="N27:P27"/>
    <mergeCell ref="B28:D28"/>
    <mergeCell ref="N28:P28"/>
    <mergeCell ref="B29:D29"/>
    <mergeCell ref="N29:P29"/>
    <mergeCell ref="N30:P30"/>
    <mergeCell ref="B31:D31"/>
    <mergeCell ref="N31:P31"/>
    <mergeCell ref="B22:D22"/>
    <mergeCell ref="N22:P22"/>
    <mergeCell ref="B23:P23"/>
    <mergeCell ref="B24:D24"/>
    <mergeCell ref="N24:P24"/>
    <mergeCell ref="B25:D25"/>
    <mergeCell ref="N25:P25"/>
    <mergeCell ref="B26:D26"/>
    <mergeCell ref="N26:P26"/>
    <mergeCell ref="B17:D17"/>
    <mergeCell ref="N17:P17"/>
    <mergeCell ref="B18:P18"/>
    <mergeCell ref="B19:D19"/>
    <mergeCell ref="N19:P19"/>
    <mergeCell ref="B20:D20"/>
    <mergeCell ref="N20:P20"/>
    <mergeCell ref="B21:D21"/>
    <mergeCell ref="N21:P21"/>
    <mergeCell ref="B12:D12"/>
    <mergeCell ref="N12:P12"/>
    <mergeCell ref="B13:D13"/>
    <mergeCell ref="N13:P13"/>
    <mergeCell ref="B14:P14"/>
    <mergeCell ref="B15:D15"/>
    <mergeCell ref="N15:P15"/>
    <mergeCell ref="B16:D16"/>
    <mergeCell ref="N16:P16"/>
    <mergeCell ref="B7:D7"/>
    <mergeCell ref="N7:P7"/>
    <mergeCell ref="B8:D8"/>
    <mergeCell ref="N8:P8"/>
    <mergeCell ref="B9:D9"/>
    <mergeCell ref="N9:P9"/>
    <mergeCell ref="B10:D10"/>
    <mergeCell ref="N10:P10"/>
    <mergeCell ref="B11:D11"/>
    <mergeCell ref="N11:P11"/>
    <mergeCell ref="A3:D3"/>
    <mergeCell ref="H3:P3"/>
    <mergeCell ref="A4:F4"/>
    <mergeCell ref="G4:J4"/>
    <mergeCell ref="K4:P4"/>
    <mergeCell ref="B5:D5"/>
    <mergeCell ref="N5:P5"/>
    <mergeCell ref="B6:P6"/>
    <mergeCell ref="Q6:U6"/>
  </mergeCells>
  <phoneticPr fontId="6" type="noConversion"/>
  <printOptions horizontalCentered="1"/>
  <pageMargins left="0.389583333333333" right="0.389583333333333" top="0.389583333333333" bottom="0.389583333333333" header="0.42847222222222198" footer="0.51180555555555596"/>
  <pageSetup paperSize="9" scale="85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E52"/>
  <sheetViews>
    <sheetView view="pageBreakPreview" topLeftCell="A13" zoomScaleNormal="115" workbookViewId="0">
      <selection activeCell="A34" sqref="A34:XFD34"/>
    </sheetView>
  </sheetViews>
  <sheetFormatPr defaultColWidth="9" defaultRowHeight="16.5" customHeight="1"/>
  <cols>
    <col min="1" max="1" width="6.625" style="68" customWidth="1"/>
    <col min="2" max="2" width="9" style="68" customWidth="1"/>
    <col min="3" max="3" width="23.75" style="68" customWidth="1"/>
    <col min="4" max="4" width="24.875" style="68" customWidth="1"/>
    <col min="5" max="5" width="6.625" style="121" customWidth="1"/>
    <col min="6" max="6" width="7.5" style="68" customWidth="1"/>
    <col min="7" max="7" width="10.625" style="122" customWidth="1"/>
    <col min="8" max="8" width="10.625" style="68" customWidth="1"/>
    <col min="9" max="9" width="10.625" style="58" hidden="1" customWidth="1"/>
    <col min="10" max="10" width="11.625" style="58" customWidth="1"/>
    <col min="11" max="13" width="12.625" style="58" hidden="1" customWidth="1"/>
    <col min="14" max="14" width="8.125" style="58" customWidth="1"/>
    <col min="15" max="15" width="4.875" style="58" customWidth="1"/>
    <col min="16" max="16384" width="9" style="58"/>
  </cols>
  <sheetData>
    <row r="1" spans="1:161" s="52" customFormat="1" ht="20.100000000000001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3"/>
    </row>
    <row r="2" spans="1:161" s="53" customFormat="1" ht="20.100000000000001" customHeight="1">
      <c r="A2" s="424"/>
      <c r="B2" s="424"/>
      <c r="C2" s="424"/>
      <c r="D2" s="424"/>
      <c r="E2" s="424"/>
      <c r="F2" s="424"/>
      <c r="G2" s="424"/>
      <c r="H2" s="424"/>
      <c r="I2" s="60"/>
      <c r="J2" s="124"/>
      <c r="K2" s="124"/>
      <c r="L2" s="124"/>
      <c r="M2" s="125"/>
      <c r="N2" s="126"/>
      <c r="O2" s="12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7"/>
    </row>
    <row r="3" spans="1:161" s="118" customFormat="1" ht="20.100000000000001" customHeight="1">
      <c r="A3" s="394"/>
      <c r="B3" s="395"/>
      <c r="C3" s="395"/>
      <c r="D3" s="395"/>
      <c r="E3" s="396"/>
      <c r="F3" s="127" t="s">
        <v>0</v>
      </c>
      <c r="G3" s="128"/>
      <c r="H3" s="129"/>
      <c r="I3" s="425"/>
      <c r="J3" s="426"/>
      <c r="K3" s="426"/>
      <c r="L3" s="426"/>
      <c r="M3" s="426"/>
      <c r="N3" s="426"/>
      <c r="O3" s="427"/>
    </row>
    <row r="4" spans="1:161" s="119" customFormat="1" ht="20.100000000000001" customHeight="1">
      <c r="A4" s="428"/>
      <c r="B4" s="429"/>
      <c r="C4" s="429"/>
      <c r="D4" s="429"/>
      <c r="E4" s="429"/>
      <c r="F4" s="430"/>
      <c r="G4" s="431" t="s">
        <v>25</v>
      </c>
      <c r="H4" s="432"/>
      <c r="I4" s="432"/>
      <c r="J4" s="433"/>
      <c r="K4" s="431" t="s">
        <v>26</v>
      </c>
      <c r="L4" s="432"/>
      <c r="M4" s="432"/>
      <c r="N4" s="432"/>
      <c r="O4" s="433"/>
    </row>
    <row r="5" spans="1:161" s="55" customFormat="1" ht="20.100000000000001" customHeight="1">
      <c r="A5" s="130" t="s">
        <v>27</v>
      </c>
      <c r="B5" s="434" t="s">
        <v>28</v>
      </c>
      <c r="C5" s="435"/>
      <c r="D5" s="436"/>
      <c r="E5" s="131" t="s">
        <v>336</v>
      </c>
      <c r="F5" s="132" t="s">
        <v>29</v>
      </c>
      <c r="G5" s="133" t="s">
        <v>30</v>
      </c>
      <c r="H5" s="134" t="s">
        <v>92</v>
      </c>
      <c r="I5" s="135" t="s">
        <v>32</v>
      </c>
      <c r="J5" s="135" t="s">
        <v>33</v>
      </c>
      <c r="K5" s="136" t="s">
        <v>34</v>
      </c>
      <c r="L5" s="134" t="s">
        <v>35</v>
      </c>
      <c r="M5" s="135" t="s">
        <v>36</v>
      </c>
      <c r="N5" s="437" t="s">
        <v>37</v>
      </c>
      <c r="O5" s="438"/>
    </row>
    <row r="6" spans="1:161" s="68" customFormat="1" ht="20.100000000000001" customHeight="1">
      <c r="A6" s="137">
        <v>1</v>
      </c>
      <c r="B6" s="439" t="s">
        <v>93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1"/>
    </row>
    <row r="7" spans="1:161" s="57" customFormat="1" ht="20.100000000000001" customHeight="1">
      <c r="A7" s="137">
        <v>1.01</v>
      </c>
      <c r="B7" s="439" t="s">
        <v>94</v>
      </c>
      <c r="C7" s="442"/>
      <c r="D7" s="443"/>
      <c r="E7" s="138"/>
      <c r="G7" s="139"/>
      <c r="H7" s="139"/>
      <c r="I7" s="139"/>
      <c r="J7" s="139"/>
      <c r="K7" s="139"/>
      <c r="L7" s="139"/>
      <c r="M7" s="139"/>
      <c r="N7" s="444"/>
      <c r="O7" s="445"/>
    </row>
    <row r="8" spans="1:161" s="57" customFormat="1" ht="20.100000000000001" customHeight="1">
      <c r="A8" s="137"/>
      <c r="B8" s="394" t="s">
        <v>95</v>
      </c>
      <c r="C8" s="395"/>
      <c r="D8" s="396"/>
      <c r="E8" s="140">
        <v>118</v>
      </c>
      <c r="F8" s="141" t="s">
        <v>39</v>
      </c>
      <c r="G8" s="142"/>
      <c r="H8" s="142"/>
      <c r="I8" s="142"/>
      <c r="J8" s="142"/>
      <c r="K8" s="142"/>
      <c r="L8" s="142"/>
      <c r="M8" s="142"/>
      <c r="N8" s="444"/>
      <c r="O8" s="445"/>
    </row>
    <row r="9" spans="1:161" s="120" customFormat="1" ht="20.100000000000001" customHeight="1">
      <c r="A9" s="143">
        <v>1.02</v>
      </c>
      <c r="B9" s="446" t="s">
        <v>96</v>
      </c>
      <c r="C9" s="447"/>
      <c r="D9" s="448"/>
      <c r="E9" s="144"/>
      <c r="F9" s="145"/>
      <c r="G9" s="146"/>
      <c r="H9" s="146"/>
      <c r="I9" s="146"/>
      <c r="J9" s="146"/>
      <c r="K9" s="146"/>
      <c r="L9" s="146"/>
      <c r="M9" s="146"/>
      <c r="N9" s="449"/>
      <c r="O9" s="450"/>
    </row>
    <row r="10" spans="1:161" s="120" customFormat="1" ht="18" customHeight="1">
      <c r="A10" s="143"/>
      <c r="B10" s="446" t="s">
        <v>97</v>
      </c>
      <c r="C10" s="447"/>
      <c r="D10" s="448"/>
      <c r="E10" s="147">
        <v>80</v>
      </c>
      <c r="F10" s="145" t="s">
        <v>72</v>
      </c>
      <c r="G10" s="146"/>
      <c r="H10" s="146"/>
      <c r="I10" s="146"/>
      <c r="J10" s="142"/>
      <c r="K10" s="142"/>
      <c r="L10" s="142"/>
      <c r="M10" s="142"/>
      <c r="N10" s="444"/>
      <c r="O10" s="445"/>
    </row>
    <row r="11" spans="1:161" s="120" customFormat="1" ht="18" customHeight="1">
      <c r="A11" s="143"/>
      <c r="B11" s="446" t="s">
        <v>98</v>
      </c>
      <c r="C11" s="447"/>
      <c r="D11" s="448"/>
      <c r="E11" s="147">
        <v>60</v>
      </c>
      <c r="F11" s="145" t="s">
        <v>82</v>
      </c>
      <c r="G11" s="146"/>
      <c r="H11" s="146"/>
      <c r="I11" s="146"/>
      <c r="J11" s="142"/>
      <c r="K11" s="142"/>
      <c r="L11" s="142"/>
      <c r="M11" s="142"/>
      <c r="N11" s="444"/>
      <c r="O11" s="445"/>
    </row>
    <row r="12" spans="1:161" s="120" customFormat="1" ht="20.100000000000001" customHeight="1">
      <c r="A12" s="143">
        <v>1.03</v>
      </c>
      <c r="B12" s="446" t="s">
        <v>99</v>
      </c>
      <c r="C12" s="447"/>
      <c r="D12" s="448"/>
      <c r="E12" s="144"/>
      <c r="F12" s="145"/>
      <c r="G12" s="146"/>
      <c r="H12" s="146"/>
      <c r="I12" s="146"/>
      <c r="J12" s="146"/>
      <c r="K12" s="146"/>
      <c r="L12" s="146"/>
      <c r="M12" s="146"/>
      <c r="N12" s="449"/>
      <c r="O12" s="450"/>
    </row>
    <row r="13" spans="1:161" s="120" customFormat="1" ht="18" customHeight="1">
      <c r="A13" s="143"/>
      <c r="B13" s="446" t="s">
        <v>100</v>
      </c>
      <c r="C13" s="447"/>
      <c r="D13" s="448"/>
      <c r="E13" s="147">
        <v>26.2</v>
      </c>
      <c r="F13" s="145" t="s">
        <v>72</v>
      </c>
      <c r="G13" s="146"/>
      <c r="H13" s="146"/>
      <c r="I13" s="146"/>
      <c r="J13" s="142"/>
      <c r="K13" s="142"/>
      <c r="L13" s="142"/>
      <c r="M13" s="142"/>
      <c r="N13" s="444"/>
      <c r="O13" s="445"/>
    </row>
    <row r="14" spans="1:161" s="57" customFormat="1" ht="20.100000000000001" customHeight="1">
      <c r="A14" s="137">
        <v>1.04</v>
      </c>
      <c r="B14" s="394" t="s">
        <v>101</v>
      </c>
      <c r="C14" s="395"/>
      <c r="D14" s="396"/>
      <c r="E14" s="148">
        <v>5</v>
      </c>
      <c r="F14" s="141" t="s">
        <v>102</v>
      </c>
      <c r="G14" s="142"/>
      <c r="H14" s="142"/>
      <c r="I14" s="142"/>
      <c r="J14" s="142"/>
      <c r="K14" s="142"/>
      <c r="L14" s="142"/>
      <c r="M14" s="142"/>
      <c r="N14" s="444"/>
      <c r="O14" s="445"/>
    </row>
    <row r="15" spans="1:161" s="118" customFormat="1" ht="20.100000000000001" customHeight="1">
      <c r="B15" s="451"/>
      <c r="C15" s="452"/>
      <c r="D15" s="453"/>
      <c r="E15" s="150"/>
      <c r="F15" s="151"/>
      <c r="G15" s="152"/>
      <c r="H15" s="153"/>
      <c r="I15" s="154"/>
      <c r="J15" s="152"/>
      <c r="K15" s="155"/>
      <c r="L15" s="155"/>
      <c r="M15" s="156" t="s">
        <v>47</v>
      </c>
      <c r="N15" s="454">
        <f>SUM(N7:O14)</f>
        <v>0</v>
      </c>
      <c r="O15" s="455"/>
    </row>
    <row r="16" spans="1:161" s="68" customFormat="1" ht="20.100000000000001" customHeight="1">
      <c r="A16" s="137">
        <v>2</v>
      </c>
      <c r="B16" s="157" t="s">
        <v>103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9"/>
    </row>
    <row r="17" spans="1:15" s="57" customFormat="1" ht="20.100000000000001" customHeight="1">
      <c r="A17" s="137" t="s">
        <v>104</v>
      </c>
      <c r="B17" s="394" t="s">
        <v>105</v>
      </c>
      <c r="C17" s="395"/>
      <c r="D17" s="396"/>
      <c r="E17" s="138"/>
      <c r="F17" s="141"/>
      <c r="G17" s="142"/>
      <c r="H17" s="142"/>
      <c r="I17" s="142"/>
      <c r="J17" s="142"/>
      <c r="K17" s="142"/>
      <c r="L17" s="142"/>
      <c r="M17" s="142"/>
      <c r="N17" s="444"/>
      <c r="O17" s="445"/>
    </row>
    <row r="18" spans="1:15" s="57" customFormat="1" ht="20.100000000000001" customHeight="1">
      <c r="A18" s="137"/>
      <c r="B18" s="394" t="s">
        <v>106</v>
      </c>
      <c r="C18" s="395"/>
      <c r="D18" s="396"/>
      <c r="E18" s="140">
        <v>118</v>
      </c>
      <c r="F18" s="141" t="s">
        <v>39</v>
      </c>
      <c r="G18" s="142"/>
      <c r="H18" s="142"/>
      <c r="I18" s="142"/>
      <c r="J18" s="142"/>
      <c r="K18" s="142"/>
      <c r="L18" s="142"/>
      <c r="M18" s="142"/>
      <c r="N18" s="444"/>
      <c r="O18" s="445"/>
    </row>
    <row r="19" spans="1:15" s="57" customFormat="1" ht="20.100000000000001" customHeight="1">
      <c r="A19" s="137"/>
      <c r="B19" s="394" t="s">
        <v>107</v>
      </c>
      <c r="C19" s="395"/>
      <c r="D19" s="396"/>
      <c r="E19" s="160">
        <v>40</v>
      </c>
      <c r="F19" s="141" t="s">
        <v>72</v>
      </c>
      <c r="G19" s="142"/>
      <c r="H19" s="142"/>
      <c r="I19" s="142"/>
      <c r="J19" s="142"/>
      <c r="K19" s="142"/>
      <c r="L19" s="142"/>
      <c r="M19" s="142"/>
      <c r="N19" s="444"/>
      <c r="O19" s="445"/>
    </row>
    <row r="20" spans="1:15" s="57" customFormat="1" ht="20.100000000000001" customHeight="1">
      <c r="A20" s="137">
        <v>2.02</v>
      </c>
      <c r="B20" s="394" t="s">
        <v>108</v>
      </c>
      <c r="C20" s="395"/>
      <c r="D20" s="396"/>
      <c r="E20" s="160">
        <v>30</v>
      </c>
      <c r="F20" s="141" t="s">
        <v>72</v>
      </c>
      <c r="G20" s="142"/>
      <c r="H20" s="142"/>
      <c r="I20" s="142"/>
      <c r="J20" s="142"/>
      <c r="K20" s="142"/>
      <c r="L20" s="142"/>
      <c r="M20" s="142"/>
      <c r="N20" s="444"/>
      <c r="O20" s="445"/>
    </row>
    <row r="21" spans="1:15" s="57" customFormat="1" ht="20.100000000000001" customHeight="1">
      <c r="A21" s="137">
        <v>2.0299999999999998</v>
      </c>
      <c r="B21" s="394" t="s">
        <v>109</v>
      </c>
      <c r="C21" s="395"/>
      <c r="D21" s="396"/>
      <c r="E21" s="148">
        <v>36</v>
      </c>
      <c r="F21" s="141" t="s">
        <v>102</v>
      </c>
      <c r="G21" s="142"/>
      <c r="H21" s="142"/>
      <c r="I21" s="142"/>
      <c r="J21" s="142"/>
      <c r="K21" s="142"/>
      <c r="L21" s="142"/>
      <c r="M21" s="142"/>
      <c r="N21" s="444"/>
      <c r="O21" s="445"/>
    </row>
    <row r="22" spans="1:15" s="52" customFormat="1" ht="20.100000000000001" customHeight="1">
      <c r="A22" s="118"/>
      <c r="B22" s="451"/>
      <c r="C22" s="452"/>
      <c r="D22" s="453"/>
      <c r="E22" s="150"/>
      <c r="F22" s="151"/>
      <c r="G22" s="152"/>
      <c r="H22" s="153"/>
      <c r="I22" s="153"/>
      <c r="J22" s="152"/>
      <c r="K22" s="155"/>
      <c r="L22" s="155"/>
      <c r="M22" s="156" t="s">
        <v>47</v>
      </c>
      <c r="N22" s="454">
        <f>SUM(N17:O21)</f>
        <v>0</v>
      </c>
      <c r="O22" s="455"/>
    </row>
    <row r="23" spans="1:15" s="68" customFormat="1" ht="20.100000000000001" customHeight="1">
      <c r="A23" s="137">
        <v>3</v>
      </c>
      <c r="B23" s="157" t="s">
        <v>110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9"/>
    </row>
    <row r="24" spans="1:15" s="57" customFormat="1" ht="20.100000000000001" customHeight="1">
      <c r="A24" s="137">
        <v>3.01</v>
      </c>
      <c r="B24" s="394" t="s">
        <v>111</v>
      </c>
      <c r="C24" s="395"/>
      <c r="D24" s="396"/>
      <c r="E24" s="138"/>
      <c r="F24" s="141"/>
      <c r="G24" s="142"/>
      <c r="H24" s="142"/>
      <c r="I24" s="142"/>
      <c r="J24" s="142"/>
      <c r="K24" s="142"/>
      <c r="L24" s="142"/>
      <c r="M24" s="142"/>
      <c r="N24" s="444"/>
      <c r="O24" s="445"/>
    </row>
    <row r="25" spans="1:15" s="57" customFormat="1" ht="20.100000000000001" customHeight="1">
      <c r="A25" s="137"/>
      <c r="B25" s="394" t="s">
        <v>112</v>
      </c>
      <c r="C25" s="395"/>
      <c r="D25" s="396"/>
      <c r="E25" s="148">
        <v>4</v>
      </c>
      <c r="F25" s="141" t="s">
        <v>113</v>
      </c>
      <c r="G25" s="142"/>
      <c r="H25" s="142"/>
      <c r="I25" s="142"/>
      <c r="J25" s="142"/>
      <c r="K25" s="142"/>
      <c r="L25" s="142"/>
      <c r="M25" s="142"/>
      <c r="N25" s="444"/>
      <c r="O25" s="445"/>
    </row>
    <row r="26" spans="1:15" s="57" customFormat="1" ht="20.100000000000001" customHeight="1">
      <c r="A26" s="137">
        <v>3.02</v>
      </c>
      <c r="B26" s="394" t="s">
        <v>114</v>
      </c>
      <c r="C26" s="395"/>
      <c r="D26" s="396"/>
      <c r="E26" s="148">
        <v>4</v>
      </c>
      <c r="F26" s="141" t="s">
        <v>102</v>
      </c>
      <c r="G26" s="142"/>
      <c r="H26" s="142"/>
      <c r="I26" s="142"/>
      <c r="J26" s="142"/>
      <c r="K26" s="142"/>
      <c r="L26" s="142"/>
      <c r="M26" s="142"/>
      <c r="N26" s="444"/>
      <c r="O26" s="445"/>
    </row>
    <row r="27" spans="1:15" s="68" customFormat="1" ht="20.100000000000001" customHeight="1">
      <c r="A27" s="118"/>
      <c r="B27" s="451"/>
      <c r="C27" s="452" t="s">
        <v>115</v>
      </c>
      <c r="D27" s="453"/>
      <c r="E27" s="161"/>
      <c r="F27" s="162"/>
      <c r="G27" s="152"/>
      <c r="H27" s="152"/>
      <c r="I27" s="152"/>
      <c r="J27" s="152"/>
      <c r="K27" s="152"/>
      <c r="L27" s="152"/>
      <c r="M27" s="156" t="s">
        <v>47</v>
      </c>
      <c r="N27" s="454">
        <f>SUM(N24:O26)</f>
        <v>0</v>
      </c>
      <c r="O27" s="455"/>
    </row>
    <row r="28" spans="1:15" s="68" customFormat="1" ht="20.100000000000001" customHeight="1">
      <c r="A28" s="137">
        <v>4</v>
      </c>
      <c r="B28" s="157" t="s">
        <v>116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9"/>
    </row>
    <row r="29" spans="1:15" s="57" customFormat="1" ht="20.100000000000001" customHeight="1">
      <c r="A29" s="137">
        <v>4.01</v>
      </c>
      <c r="B29" s="394" t="s">
        <v>117</v>
      </c>
      <c r="C29" s="395"/>
      <c r="D29" s="396"/>
      <c r="E29" s="148">
        <v>2</v>
      </c>
      <c r="F29" s="141" t="s">
        <v>82</v>
      </c>
      <c r="G29" s="142"/>
      <c r="H29" s="142"/>
      <c r="I29" s="142"/>
      <c r="J29" s="142"/>
      <c r="K29" s="142"/>
      <c r="L29" s="142"/>
      <c r="M29" s="142"/>
      <c r="N29" s="444"/>
      <c r="O29" s="445"/>
    </row>
    <row r="30" spans="1:15" s="57" customFormat="1" ht="20.100000000000001" customHeight="1">
      <c r="A30" s="137">
        <v>4.0199999999999996</v>
      </c>
      <c r="B30" s="394" t="s">
        <v>118</v>
      </c>
      <c r="C30" s="395"/>
      <c r="D30" s="396"/>
      <c r="E30" s="148">
        <v>2</v>
      </c>
      <c r="F30" s="141" t="s">
        <v>82</v>
      </c>
      <c r="G30" s="142"/>
      <c r="H30" s="142"/>
      <c r="I30" s="142"/>
      <c r="J30" s="142"/>
      <c r="K30" s="142"/>
      <c r="L30" s="142"/>
      <c r="M30" s="142"/>
      <c r="N30" s="444"/>
      <c r="O30" s="445"/>
    </row>
    <row r="31" spans="1:15" s="52" customFormat="1" ht="20.100000000000001" customHeight="1">
      <c r="A31" s="118"/>
      <c r="B31" s="451"/>
      <c r="C31" s="452"/>
      <c r="D31" s="453"/>
      <c r="E31" s="150"/>
      <c r="F31" s="151"/>
      <c r="G31" s="152"/>
      <c r="H31" s="163"/>
      <c r="I31" s="163"/>
      <c r="J31" s="152"/>
      <c r="K31" s="155"/>
      <c r="L31" s="155"/>
      <c r="M31" s="156" t="s">
        <v>47</v>
      </c>
      <c r="N31" s="454">
        <f>SUM(N29:O30)</f>
        <v>0</v>
      </c>
      <c r="O31" s="455"/>
    </row>
    <row r="32" spans="1:15" s="68" customFormat="1" ht="20.100000000000001" customHeight="1">
      <c r="A32" s="118"/>
      <c r="B32" s="451"/>
      <c r="C32" s="452"/>
      <c r="D32" s="453"/>
      <c r="E32" s="164"/>
      <c r="F32" s="162"/>
      <c r="G32" s="165"/>
      <c r="H32" s="166"/>
      <c r="I32" s="166"/>
      <c r="J32" s="122"/>
      <c r="K32" s="456" t="s">
        <v>90</v>
      </c>
      <c r="L32" s="457"/>
      <c r="M32" s="167" t="s">
        <v>91</v>
      </c>
      <c r="N32" s="458">
        <f>SUM(N7:O31)/2</f>
        <v>0</v>
      </c>
      <c r="O32" s="459"/>
    </row>
    <row r="33" spans="1:15" s="68" customFormat="1" ht="15.2" customHeight="1">
      <c r="A33" s="168"/>
      <c r="B33" s="168"/>
      <c r="C33" s="168"/>
      <c r="D33" s="168"/>
      <c r="E33" s="169"/>
      <c r="F33" s="170"/>
      <c r="G33" s="171"/>
      <c r="H33" s="172"/>
      <c r="I33" s="172"/>
      <c r="J33" s="173"/>
      <c r="K33" s="174"/>
      <c r="L33" s="174"/>
      <c r="M33" s="175"/>
      <c r="N33" s="176"/>
      <c r="O33" s="176"/>
    </row>
    <row r="34" spans="1:15" ht="20.100000000000001" customHeight="1">
      <c r="A34" s="460" t="s">
        <v>23</v>
      </c>
      <c r="B34" s="460"/>
      <c r="C34" s="460"/>
      <c r="D34" s="460"/>
      <c r="E34" s="460"/>
      <c r="F34" s="460"/>
      <c r="G34" s="460"/>
      <c r="H34" s="460"/>
      <c r="I34" s="177"/>
      <c r="J34" s="178"/>
      <c r="K34"/>
      <c r="L34"/>
      <c r="M34"/>
      <c r="N34"/>
      <c r="O34"/>
    </row>
    <row r="35" spans="1:15" ht="20.100000000000001" customHeight="1">
      <c r="A35" s="460" t="s">
        <v>24</v>
      </c>
      <c r="B35" s="460"/>
      <c r="C35" s="460"/>
      <c r="D35" s="460"/>
      <c r="E35" s="460"/>
      <c r="F35" s="460"/>
      <c r="G35" s="460"/>
      <c r="H35" s="460"/>
      <c r="I35" s="177"/>
      <c r="J35" s="178"/>
      <c r="K35"/>
      <c r="L35"/>
      <c r="M35"/>
      <c r="N35"/>
      <c r="O35"/>
    </row>
    <row r="36" spans="1:15" ht="16.5" customHeight="1">
      <c r="A36" s="60"/>
      <c r="B36" s="60"/>
      <c r="C36" s="60"/>
      <c r="D36" s="60"/>
      <c r="E36" s="179"/>
      <c r="F36" s="60"/>
      <c r="G36" s="180"/>
      <c r="H36" s="60"/>
      <c r="I36"/>
      <c r="J36"/>
      <c r="K36"/>
      <c r="L36"/>
      <c r="M36"/>
      <c r="N36"/>
      <c r="O36"/>
    </row>
    <row r="37" spans="1:15" ht="16.5" customHeight="1">
      <c r="A37" s="60"/>
      <c r="B37" s="60"/>
      <c r="C37" s="60"/>
      <c r="D37" s="60"/>
      <c r="E37" s="179"/>
      <c r="F37" s="60"/>
      <c r="G37" s="180"/>
      <c r="H37" s="60"/>
      <c r="I37"/>
      <c r="J37"/>
      <c r="K37"/>
      <c r="L37"/>
      <c r="M37"/>
      <c r="N37"/>
      <c r="O37"/>
    </row>
    <row r="38" spans="1:15" ht="16.5" customHeight="1">
      <c r="A38" s="60"/>
      <c r="B38" s="60"/>
      <c r="C38" s="60"/>
      <c r="D38" s="60"/>
      <c r="E38" s="179"/>
      <c r="F38" s="60"/>
      <c r="G38" s="180"/>
      <c r="H38" s="60"/>
      <c r="I38"/>
      <c r="J38"/>
      <c r="K38"/>
      <c r="L38"/>
      <c r="M38"/>
      <c r="N38"/>
      <c r="O38"/>
    </row>
    <row r="39" spans="1:15" ht="16.5" customHeight="1">
      <c r="A39" s="60"/>
      <c r="B39" s="60"/>
      <c r="C39" s="60"/>
      <c r="D39" s="60"/>
      <c r="E39" s="179"/>
      <c r="F39" s="60"/>
      <c r="G39" s="180"/>
      <c r="H39" s="60"/>
      <c r="I39"/>
      <c r="J39"/>
      <c r="K39"/>
      <c r="L39"/>
      <c r="M39"/>
      <c r="N39"/>
      <c r="O39"/>
    </row>
    <row r="40" spans="1:15" ht="16.5" customHeight="1">
      <c r="A40" s="60"/>
      <c r="B40" s="60"/>
      <c r="C40" s="60"/>
      <c r="D40" s="60"/>
      <c r="E40" s="179"/>
      <c r="F40" s="60"/>
      <c r="G40" s="180"/>
      <c r="H40" s="60"/>
      <c r="I40"/>
      <c r="J40"/>
      <c r="K40"/>
      <c r="L40"/>
      <c r="M40"/>
      <c r="N40"/>
      <c r="O40"/>
    </row>
    <row r="41" spans="1:15" ht="16.5" customHeight="1">
      <c r="A41" s="60"/>
      <c r="B41" s="60"/>
      <c r="C41" s="60"/>
      <c r="D41" s="60"/>
      <c r="E41" s="179"/>
      <c r="F41" s="60"/>
      <c r="G41" s="180"/>
      <c r="H41" s="60"/>
      <c r="I41"/>
      <c r="J41"/>
      <c r="K41"/>
      <c r="L41"/>
      <c r="M41"/>
      <c r="N41"/>
      <c r="O41"/>
    </row>
    <row r="42" spans="1:15" ht="16.5" customHeight="1">
      <c r="A42" s="60"/>
      <c r="B42" s="60"/>
      <c r="C42" s="60"/>
      <c r="D42" s="60"/>
      <c r="E42" s="179"/>
      <c r="F42" s="60"/>
      <c r="G42" s="180"/>
      <c r="H42" s="60"/>
      <c r="I42"/>
      <c r="J42"/>
      <c r="K42"/>
      <c r="L42"/>
      <c r="M42"/>
      <c r="N42"/>
      <c r="O42"/>
    </row>
    <row r="43" spans="1:15" ht="16.5" customHeight="1">
      <c r="A43" s="60"/>
      <c r="B43" s="60"/>
      <c r="C43" s="60"/>
      <c r="D43" s="60"/>
      <c r="E43" s="179"/>
      <c r="F43" s="60"/>
      <c r="G43" s="180"/>
      <c r="H43" s="60"/>
      <c r="I43"/>
      <c r="J43"/>
      <c r="K43"/>
      <c r="L43"/>
      <c r="M43"/>
      <c r="N43"/>
      <c r="O43"/>
    </row>
    <row r="44" spans="1:15" ht="16.5" customHeight="1">
      <c r="A44" s="60"/>
      <c r="B44" s="60"/>
      <c r="C44" s="60"/>
      <c r="D44" s="60"/>
      <c r="E44" s="179"/>
      <c r="F44" s="60"/>
      <c r="G44" s="180"/>
      <c r="H44" s="60"/>
      <c r="I44"/>
      <c r="J44"/>
      <c r="K44"/>
      <c r="L44"/>
      <c r="M44"/>
      <c r="N44"/>
      <c r="O44"/>
    </row>
    <row r="45" spans="1:15" ht="16.5" customHeight="1">
      <c r="A45" s="60"/>
      <c r="B45" s="60"/>
      <c r="C45" s="60"/>
      <c r="D45" s="60"/>
      <c r="E45" s="179"/>
      <c r="F45" s="60"/>
      <c r="G45" s="180"/>
      <c r="H45" s="60"/>
      <c r="I45"/>
      <c r="J45"/>
      <c r="K45"/>
      <c r="L45"/>
      <c r="M45"/>
      <c r="N45"/>
      <c r="O45"/>
    </row>
    <row r="46" spans="1:15" ht="16.5" customHeight="1">
      <c r="A46" s="60"/>
      <c r="B46" s="60"/>
      <c r="C46" s="60"/>
      <c r="D46" s="60"/>
      <c r="E46" s="179"/>
      <c r="F46" s="60"/>
      <c r="G46" s="180"/>
      <c r="H46" s="60"/>
      <c r="I46"/>
      <c r="J46"/>
      <c r="K46"/>
      <c r="L46"/>
      <c r="M46"/>
      <c r="N46"/>
      <c r="O46"/>
    </row>
    <row r="47" spans="1:15" ht="16.5" customHeight="1">
      <c r="A47" s="60"/>
      <c r="B47" s="60"/>
      <c r="C47" s="60"/>
      <c r="D47" s="60"/>
      <c r="E47" s="179"/>
      <c r="F47" s="60"/>
      <c r="G47" s="180"/>
      <c r="H47" s="60"/>
      <c r="I47"/>
      <c r="J47"/>
      <c r="K47"/>
      <c r="L47"/>
      <c r="M47"/>
      <c r="N47"/>
      <c r="O47"/>
    </row>
    <row r="48" spans="1:15" ht="16.5" customHeight="1">
      <c r="A48" s="60"/>
      <c r="B48" s="60"/>
      <c r="C48" s="60"/>
      <c r="D48" s="60"/>
      <c r="E48" s="179"/>
      <c r="F48" s="60"/>
      <c r="G48" s="180"/>
      <c r="H48" s="60"/>
      <c r="I48"/>
      <c r="J48"/>
      <c r="K48"/>
      <c r="L48"/>
      <c r="M48"/>
      <c r="N48"/>
      <c r="O48"/>
    </row>
    <row r="49" spans="1:15" ht="16.5" customHeight="1">
      <c r="A49" s="60"/>
      <c r="B49" s="60"/>
      <c r="C49" s="60"/>
      <c r="D49" s="60"/>
      <c r="E49" s="179"/>
      <c r="F49" s="60"/>
      <c r="G49" s="180"/>
      <c r="H49" s="60"/>
      <c r="I49"/>
      <c r="J49"/>
      <c r="K49"/>
      <c r="L49"/>
      <c r="M49"/>
      <c r="N49"/>
      <c r="O49"/>
    </row>
    <row r="50" spans="1:15" ht="16.5" customHeight="1">
      <c r="A50" s="60"/>
      <c r="B50" s="60"/>
      <c r="C50" s="60"/>
      <c r="D50" s="60"/>
      <c r="E50" s="179"/>
      <c r="F50" s="60"/>
      <c r="G50" s="180"/>
      <c r="H50" s="60"/>
      <c r="I50"/>
      <c r="J50"/>
      <c r="K50"/>
      <c r="L50"/>
      <c r="M50"/>
      <c r="N50"/>
      <c r="O50"/>
    </row>
    <row r="51" spans="1:15" ht="16.5" customHeight="1">
      <c r="A51" s="60"/>
      <c r="B51" s="60"/>
      <c r="C51" s="60"/>
      <c r="D51" s="60"/>
      <c r="E51" s="179"/>
      <c r="F51" s="60"/>
      <c r="G51" s="180"/>
      <c r="H51" s="60"/>
      <c r="I51"/>
      <c r="J51"/>
      <c r="K51"/>
      <c r="L51"/>
      <c r="M51"/>
      <c r="N51"/>
      <c r="O51"/>
    </row>
    <row r="52" spans="1:15" ht="16.5" customHeight="1">
      <c r="A52" s="60"/>
      <c r="B52" s="60"/>
      <c r="C52" s="60"/>
      <c r="D52" s="60"/>
      <c r="E52" s="179"/>
      <c r="F52" s="60"/>
      <c r="G52" s="180"/>
      <c r="H52" s="60"/>
      <c r="I52"/>
      <c r="J52"/>
      <c r="K52"/>
      <c r="L52"/>
      <c r="M52"/>
      <c r="N52"/>
      <c r="O52"/>
    </row>
  </sheetData>
  <mergeCells count="59">
    <mergeCell ref="A35:H35"/>
    <mergeCell ref="B32:D32"/>
    <mergeCell ref="K32:L32"/>
    <mergeCell ref="N32:O32"/>
    <mergeCell ref="A34:H34"/>
    <mergeCell ref="B29:D29"/>
    <mergeCell ref="N29:O29"/>
    <mergeCell ref="B30:D30"/>
    <mergeCell ref="N30:O30"/>
    <mergeCell ref="B31:D31"/>
    <mergeCell ref="N31:O31"/>
    <mergeCell ref="B25:D25"/>
    <mergeCell ref="N25:O25"/>
    <mergeCell ref="B26:D26"/>
    <mergeCell ref="N26:O26"/>
    <mergeCell ref="B27:D27"/>
    <mergeCell ref="N27:O27"/>
    <mergeCell ref="B21:D21"/>
    <mergeCell ref="N21:O21"/>
    <mergeCell ref="B22:D22"/>
    <mergeCell ref="N22:O22"/>
    <mergeCell ref="B24:D24"/>
    <mergeCell ref="N24:O24"/>
    <mergeCell ref="B18:D18"/>
    <mergeCell ref="N18:O18"/>
    <mergeCell ref="B19:D19"/>
    <mergeCell ref="N19:O19"/>
    <mergeCell ref="B20:D20"/>
    <mergeCell ref="N20:O20"/>
    <mergeCell ref="B14:D14"/>
    <mergeCell ref="N14:O14"/>
    <mergeCell ref="B15:D15"/>
    <mergeCell ref="N15:O15"/>
    <mergeCell ref="B17:D17"/>
    <mergeCell ref="N17:O17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D5"/>
    <mergeCell ref="N5:O5"/>
    <mergeCell ref="B6:O6"/>
    <mergeCell ref="B7:D7"/>
    <mergeCell ref="N7:O7"/>
    <mergeCell ref="A1:O1"/>
    <mergeCell ref="A2:H2"/>
    <mergeCell ref="A3:E3"/>
    <mergeCell ref="I3:O3"/>
    <mergeCell ref="A4:F4"/>
    <mergeCell ref="G4:J4"/>
    <mergeCell ref="K4:O4"/>
  </mergeCells>
  <phoneticPr fontId="6" type="noConversion"/>
  <printOptions horizontalCentered="1"/>
  <pageMargins left="0.389583333333333" right="0.389583333333333" top="0.389583333333333" bottom="0.389583333333333" header="0.51180555555555596" footer="0.51180555555555596"/>
  <pageSetup paperSize="9" scale="85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Q37"/>
  <sheetViews>
    <sheetView view="pageBreakPreview" zoomScale="120" zoomScaleNormal="115" workbookViewId="0">
      <pane ySplit="5" topLeftCell="A6" activePane="bottomLeft" state="frozen"/>
      <selection pane="bottomLeft" activeCell="A18" sqref="A18:XFD18"/>
    </sheetView>
  </sheetViews>
  <sheetFormatPr defaultColWidth="9" defaultRowHeight="20.100000000000001" customHeight="1"/>
  <cols>
    <col min="1" max="1" width="6.625" style="61" customWidth="1"/>
    <col min="2" max="3" width="9" style="61" customWidth="1"/>
    <col min="4" max="4" width="5.5" style="61" customWidth="1"/>
    <col min="5" max="5" width="6.625" style="62" customWidth="1"/>
    <col min="6" max="6" width="6.25" style="62" customWidth="1"/>
    <col min="7" max="7" width="11.125" style="63" customWidth="1"/>
    <col min="8" max="8" width="9.375" style="64" customWidth="1"/>
    <col min="9" max="9" width="9.125" style="64" hidden="1" customWidth="1"/>
    <col min="10" max="10" width="12.25" style="64" customWidth="1"/>
    <col min="11" max="11" width="22.625" style="64" hidden="1" customWidth="1"/>
    <col min="12" max="12" width="10.125" style="64" hidden="1" customWidth="1"/>
    <col min="13" max="13" width="0.75" style="64" hidden="1" customWidth="1"/>
    <col min="14" max="15" width="8.125" style="64" customWidth="1"/>
    <col min="16" max="16" width="9" style="65" customWidth="1"/>
    <col min="17" max="17" width="9" style="66" customWidth="1"/>
    <col min="18" max="37" width="9" style="67" customWidth="1"/>
    <col min="38" max="16384" width="9" style="68"/>
  </cols>
  <sheetData>
    <row r="1" spans="1:251" s="52" customFormat="1" ht="20.100000000000001" customHeight="1">
      <c r="A1" s="418"/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70"/>
      <c r="Q1" s="70"/>
      <c r="R1" s="70"/>
      <c r="S1" s="70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3"/>
    </row>
    <row r="2" spans="1:251" s="53" customFormat="1" ht="20.100000000000001" customHeight="1">
      <c r="A2" s="418"/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74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7"/>
    </row>
    <row r="3" spans="1:251" s="52" customFormat="1" ht="20.100000000000001" customHeight="1">
      <c r="A3" s="354"/>
      <c r="B3" s="355"/>
      <c r="C3" s="355"/>
      <c r="D3" s="355"/>
      <c r="E3" s="356"/>
      <c r="F3" s="78" t="s">
        <v>0</v>
      </c>
      <c r="G3" s="78"/>
      <c r="H3" s="79"/>
      <c r="I3" s="461"/>
      <c r="J3" s="461"/>
      <c r="K3" s="461"/>
      <c r="L3" s="461"/>
      <c r="M3" s="461"/>
      <c r="N3" s="461"/>
      <c r="O3" s="462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</row>
    <row r="4" spans="1:251" s="54" customFormat="1" ht="20.100000000000001" customHeight="1">
      <c r="A4" s="463"/>
      <c r="B4" s="464"/>
      <c r="C4" s="464"/>
      <c r="D4" s="464"/>
      <c r="E4" s="464"/>
      <c r="F4" s="465"/>
      <c r="G4" s="466" t="s">
        <v>25</v>
      </c>
      <c r="H4" s="466"/>
      <c r="I4" s="466"/>
      <c r="J4" s="466"/>
      <c r="K4" s="466" t="s">
        <v>26</v>
      </c>
      <c r="L4" s="466"/>
      <c r="M4" s="466"/>
      <c r="N4" s="466"/>
      <c r="O4" s="466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</row>
    <row r="5" spans="1:251" s="55" customFormat="1" ht="20.100000000000001" customHeight="1">
      <c r="A5" s="82" t="s">
        <v>27</v>
      </c>
      <c r="B5" s="467" t="s">
        <v>28</v>
      </c>
      <c r="C5" s="468"/>
      <c r="D5" s="469"/>
      <c r="E5" s="83" t="s">
        <v>336</v>
      </c>
      <c r="F5" s="84" t="s">
        <v>29</v>
      </c>
      <c r="G5" s="85" t="s">
        <v>30</v>
      </c>
      <c r="H5" s="86" t="s">
        <v>92</v>
      </c>
      <c r="I5" s="86" t="s">
        <v>32</v>
      </c>
      <c r="J5" s="87" t="s">
        <v>33</v>
      </c>
      <c r="K5" s="87" t="s">
        <v>30</v>
      </c>
      <c r="L5" s="86" t="s">
        <v>92</v>
      </c>
      <c r="M5" s="87" t="s">
        <v>32</v>
      </c>
      <c r="N5" s="470" t="s">
        <v>37</v>
      </c>
      <c r="O5" s="470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</row>
    <row r="6" spans="1:251" s="56" customFormat="1" ht="20.100000000000001" customHeight="1">
      <c r="A6" s="89">
        <v>1</v>
      </c>
      <c r="B6" s="348" t="s">
        <v>119</v>
      </c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2"/>
      <c r="P6" s="91"/>
      <c r="Q6" s="91"/>
      <c r="R6" s="92"/>
      <c r="S6" s="67"/>
      <c r="T6" s="92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251" s="57" customFormat="1" ht="20.100000000000001" customHeight="1">
      <c r="A7" s="93">
        <v>1.01</v>
      </c>
      <c r="B7" s="354" t="s">
        <v>120</v>
      </c>
      <c r="C7" s="355"/>
      <c r="D7" s="356"/>
      <c r="E7" s="94"/>
      <c r="F7" s="94"/>
      <c r="G7" s="95"/>
      <c r="H7" s="95"/>
      <c r="I7" s="95"/>
      <c r="J7" s="95"/>
      <c r="K7" s="95"/>
      <c r="L7" s="95"/>
      <c r="M7" s="95"/>
      <c r="N7" s="473"/>
      <c r="O7" s="474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</row>
    <row r="8" spans="1:251" s="57" customFormat="1" ht="20.100000000000001" customHeight="1">
      <c r="A8" s="93"/>
      <c r="B8" s="354" t="s">
        <v>121</v>
      </c>
      <c r="C8" s="355"/>
      <c r="D8" s="356"/>
      <c r="E8" s="94">
        <v>13</v>
      </c>
      <c r="F8" s="94" t="s">
        <v>72</v>
      </c>
      <c r="G8" s="95"/>
      <c r="H8" s="95"/>
      <c r="I8" s="95"/>
      <c r="J8" s="95"/>
      <c r="K8" s="95"/>
      <c r="L8" s="95"/>
      <c r="M8" s="95"/>
      <c r="N8" s="473"/>
      <c r="O8" s="474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</row>
    <row r="9" spans="1:251" s="57" customFormat="1" ht="20.100000000000001" customHeight="1">
      <c r="A9" s="93"/>
      <c r="B9" s="354" t="s">
        <v>122</v>
      </c>
      <c r="C9" s="355"/>
      <c r="D9" s="356"/>
      <c r="E9" s="94">
        <v>2</v>
      </c>
      <c r="F9" s="94" t="s">
        <v>102</v>
      </c>
      <c r="G9" s="95"/>
      <c r="H9" s="95"/>
      <c r="I9" s="95"/>
      <c r="J9" s="95"/>
      <c r="K9" s="95"/>
      <c r="L9" s="95"/>
      <c r="M9" s="95"/>
      <c r="N9" s="473"/>
      <c r="O9" s="474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</row>
    <row r="10" spans="1:251" s="57" customFormat="1" ht="20.100000000000001" customHeight="1">
      <c r="A10" s="93"/>
      <c r="B10" s="354" t="s">
        <v>123</v>
      </c>
      <c r="C10" s="355"/>
      <c r="D10" s="356"/>
      <c r="E10" s="94">
        <v>2</v>
      </c>
      <c r="F10" s="94" t="s">
        <v>102</v>
      </c>
      <c r="G10" s="95"/>
      <c r="H10" s="95"/>
      <c r="I10" s="95"/>
      <c r="J10" s="95"/>
      <c r="K10" s="95"/>
      <c r="L10" s="95"/>
      <c r="M10" s="95"/>
      <c r="N10" s="473"/>
      <c r="O10" s="474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</row>
    <row r="11" spans="1:251" s="57" customFormat="1" ht="20.100000000000001" customHeight="1">
      <c r="A11" s="93"/>
      <c r="B11" s="354" t="s">
        <v>124</v>
      </c>
      <c r="C11" s="355"/>
      <c r="D11" s="356"/>
      <c r="E11" s="94">
        <v>3</v>
      </c>
      <c r="F11" s="94" t="s">
        <v>72</v>
      </c>
      <c r="G11" s="95"/>
      <c r="H11" s="95"/>
      <c r="I11" s="97"/>
      <c r="J11" s="95"/>
      <c r="K11" s="95"/>
      <c r="L11" s="95"/>
      <c r="M11" s="95"/>
      <c r="N11" s="473"/>
      <c r="O11" s="474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</row>
    <row r="12" spans="1:251" s="57" customFormat="1" ht="20.100000000000001" customHeight="1">
      <c r="A12" s="93"/>
      <c r="B12" s="354" t="s">
        <v>125</v>
      </c>
      <c r="C12" s="355"/>
      <c r="D12" s="356"/>
      <c r="E12" s="98">
        <v>2</v>
      </c>
      <c r="F12" s="94" t="s">
        <v>102</v>
      </c>
      <c r="G12" s="95"/>
      <c r="H12" s="95"/>
      <c r="I12" s="95"/>
      <c r="J12" s="95"/>
      <c r="K12" s="95"/>
      <c r="L12" s="95"/>
      <c r="M12" s="95"/>
      <c r="N12" s="473"/>
      <c r="O12" s="474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</row>
    <row r="13" spans="1:251" s="57" customFormat="1" ht="20.100000000000001" customHeight="1">
      <c r="A13" s="93">
        <v>1.02</v>
      </c>
      <c r="B13" s="354" t="s">
        <v>126</v>
      </c>
      <c r="C13" s="355"/>
      <c r="D13" s="356"/>
      <c r="E13" s="94"/>
      <c r="F13" s="94"/>
      <c r="G13" s="95"/>
      <c r="H13" s="95"/>
      <c r="I13" s="95"/>
      <c r="J13" s="95"/>
      <c r="K13" s="95"/>
      <c r="L13" s="95"/>
      <c r="M13" s="95"/>
      <c r="N13" s="473"/>
      <c r="O13" s="474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</row>
    <row r="14" spans="1:251" s="57" customFormat="1" ht="20.100000000000001" customHeight="1">
      <c r="A14" s="93"/>
      <c r="B14" s="354" t="s">
        <v>127</v>
      </c>
      <c r="C14" s="355"/>
      <c r="D14" s="356"/>
      <c r="E14" s="94">
        <v>13</v>
      </c>
      <c r="F14" s="94" t="s">
        <v>72</v>
      </c>
      <c r="G14" s="95"/>
      <c r="H14" s="95"/>
      <c r="I14" s="95"/>
      <c r="J14" s="95"/>
      <c r="K14" s="95"/>
      <c r="L14" s="95"/>
      <c r="M14" s="95"/>
      <c r="N14" s="473"/>
      <c r="O14" s="474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</row>
    <row r="15" spans="1:251" s="57" customFormat="1" ht="20.100000000000001" customHeight="1">
      <c r="A15" s="93">
        <v>1.03</v>
      </c>
      <c r="B15" s="360" t="s">
        <v>128</v>
      </c>
      <c r="C15" s="475"/>
      <c r="D15" s="476"/>
      <c r="E15" s="99">
        <v>6</v>
      </c>
      <c r="F15" s="99" t="s">
        <v>72</v>
      </c>
      <c r="G15" s="95"/>
      <c r="H15" s="95"/>
      <c r="I15" s="95"/>
      <c r="J15" s="95"/>
      <c r="K15" s="95"/>
      <c r="L15" s="95"/>
      <c r="M15" s="95"/>
      <c r="N15" s="473"/>
      <c r="O15" s="474"/>
      <c r="P15" s="96"/>
      <c r="Q15" s="100"/>
      <c r="R15" s="100"/>
      <c r="S15" s="100"/>
      <c r="T15" s="100"/>
      <c r="U15" s="100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</row>
    <row r="16" spans="1:251" s="52" customFormat="1" ht="20.100000000000001" customHeight="1">
      <c r="A16" s="53"/>
      <c r="B16" s="363"/>
      <c r="C16" s="364"/>
      <c r="D16" s="365"/>
      <c r="E16" s="101"/>
      <c r="F16" s="101"/>
      <c r="G16" s="102"/>
      <c r="H16" s="103"/>
      <c r="I16" s="85"/>
      <c r="J16" s="104"/>
      <c r="K16" s="102"/>
      <c r="L16" s="102"/>
      <c r="M16" s="105" t="s">
        <v>47</v>
      </c>
      <c r="N16" s="477">
        <f>SUM(N7:O15)</f>
        <v>0</v>
      </c>
      <c r="O16" s="478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</row>
    <row r="17" spans="1:37" ht="20.100000000000001" customHeight="1">
      <c r="A17" s="107"/>
      <c r="B17" s="479"/>
      <c r="C17" s="480"/>
      <c r="D17" s="480"/>
      <c r="E17" s="480"/>
      <c r="F17" s="480"/>
      <c r="G17" s="480"/>
      <c r="H17" s="480"/>
      <c r="I17" s="480"/>
      <c r="J17" s="481"/>
      <c r="K17" s="482" t="s">
        <v>90</v>
      </c>
      <c r="L17" s="483"/>
      <c r="M17" s="108" t="s">
        <v>37</v>
      </c>
      <c r="N17" s="458">
        <f>N16</f>
        <v>0</v>
      </c>
      <c r="O17" s="459"/>
      <c r="P17" s="67"/>
      <c r="Q17" s="67"/>
    </row>
    <row r="18" spans="1:37" s="58" customFormat="1" ht="20.100000000000001" customHeight="1">
      <c r="A18" s="413" t="s">
        <v>23</v>
      </c>
      <c r="B18" s="413"/>
      <c r="C18" s="413"/>
      <c r="D18" s="413"/>
      <c r="E18" s="413"/>
      <c r="F18" s="413"/>
      <c r="G18" s="413"/>
      <c r="H18" s="413"/>
      <c r="I18" s="109"/>
      <c r="J18" s="110"/>
      <c r="K18" s="110"/>
      <c r="L18" s="110"/>
      <c r="M18" s="110"/>
      <c r="N18" s="110"/>
      <c r="O18" s="110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s="58" customFormat="1" ht="20.100000000000001" customHeight="1">
      <c r="A19" s="413" t="s">
        <v>24</v>
      </c>
      <c r="B19" s="413"/>
      <c r="C19" s="413"/>
      <c r="D19" s="413"/>
      <c r="E19" s="413"/>
      <c r="F19" s="413"/>
      <c r="G19" s="413"/>
      <c r="H19" s="413"/>
      <c r="I19" s="109"/>
      <c r="J19" s="110"/>
      <c r="K19" s="110"/>
      <c r="L19" s="110"/>
      <c r="M19" s="110"/>
      <c r="N19" s="110"/>
      <c r="O19" s="110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s="58" customFormat="1" ht="14.25">
      <c r="A20" s="111"/>
      <c r="B20" s="110"/>
      <c r="C20" s="110"/>
      <c r="D20" s="110"/>
      <c r="E20" s="112"/>
      <c r="F20" s="110"/>
      <c r="G20" s="113"/>
      <c r="H20" s="110"/>
      <c r="I20" s="110"/>
      <c r="J20" s="110"/>
      <c r="K20" s="110"/>
      <c r="L20" s="110"/>
      <c r="M20" s="110"/>
      <c r="N20" s="110"/>
      <c r="O20" s="11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20.100000000000001" customHeight="1">
      <c r="A21" s="114"/>
      <c r="B21" s="114"/>
      <c r="C21" s="114"/>
      <c r="D21" s="114"/>
      <c r="E21" s="115"/>
      <c r="F21" s="115"/>
      <c r="G21" s="116"/>
      <c r="H21" s="117"/>
      <c r="I21" s="117"/>
      <c r="J21" s="117"/>
      <c r="K21" s="117"/>
      <c r="L21" s="117"/>
      <c r="M21" s="117"/>
      <c r="N21" s="117"/>
      <c r="O21" s="117"/>
      <c r="P21" s="67"/>
      <c r="Q21" s="67"/>
    </row>
    <row r="22" spans="1:37" s="59" customFormat="1" ht="20.100000000000001" customHeight="1">
      <c r="A22" s="114"/>
      <c r="B22" s="114"/>
      <c r="C22" s="114"/>
      <c r="D22" s="114"/>
      <c r="E22" s="115"/>
      <c r="F22" s="115"/>
      <c r="G22" s="116"/>
      <c r="H22" s="117"/>
      <c r="I22" s="117"/>
      <c r="J22" s="117"/>
      <c r="K22" s="117"/>
      <c r="L22" s="117"/>
      <c r="M22" s="117"/>
      <c r="N22" s="117"/>
      <c r="O22" s="11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</row>
    <row r="23" spans="1:37" s="60" customFormat="1" ht="20.100000000000001" customHeight="1">
      <c r="A23" s="114"/>
      <c r="B23" s="114"/>
      <c r="C23" s="114"/>
      <c r="D23" s="114"/>
      <c r="E23" s="115"/>
      <c r="F23" s="115"/>
      <c r="G23" s="116"/>
      <c r="H23" s="117"/>
      <c r="I23" s="117"/>
      <c r="J23" s="117"/>
      <c r="K23" s="117"/>
      <c r="L23" s="117"/>
      <c r="M23" s="117"/>
      <c r="N23" s="117"/>
      <c r="O23" s="11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</row>
    <row r="24" spans="1:37" s="60" customFormat="1" ht="20.100000000000001" customHeight="1">
      <c r="A24" s="114"/>
      <c r="B24" s="114"/>
      <c r="C24" s="114"/>
      <c r="D24" s="114"/>
      <c r="E24" s="115"/>
      <c r="F24" s="115"/>
      <c r="G24" s="116"/>
      <c r="H24" s="117"/>
      <c r="I24" s="117"/>
      <c r="J24" s="117"/>
      <c r="K24" s="117"/>
      <c r="L24" s="117"/>
      <c r="M24" s="117"/>
      <c r="N24" s="117"/>
      <c r="O24" s="11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</row>
    <row r="25" spans="1:37" s="60" customFormat="1" ht="20.100000000000001" customHeight="1">
      <c r="A25" s="114"/>
      <c r="B25" s="114"/>
      <c r="C25" s="114"/>
      <c r="D25" s="114"/>
      <c r="E25" s="115"/>
      <c r="F25" s="115"/>
      <c r="G25" s="116"/>
      <c r="H25" s="117"/>
      <c r="I25" s="117"/>
      <c r="J25" s="117"/>
      <c r="K25" s="117"/>
      <c r="L25" s="117"/>
      <c r="M25" s="117"/>
      <c r="N25" s="117"/>
      <c r="O25" s="11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</row>
    <row r="26" spans="1:37" s="60" customFormat="1" ht="20.100000000000001" customHeight="1">
      <c r="A26" s="114"/>
      <c r="B26" s="114"/>
      <c r="C26" s="114"/>
      <c r="D26" s="114"/>
      <c r="E26" s="115"/>
      <c r="F26" s="115"/>
      <c r="G26" s="116"/>
      <c r="H26" s="117"/>
      <c r="I26" s="117"/>
      <c r="J26" s="117"/>
      <c r="K26" s="117"/>
      <c r="L26" s="117"/>
      <c r="M26" s="117"/>
      <c r="N26" s="117"/>
      <c r="O26" s="11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</row>
    <row r="27" spans="1:37" s="60" customFormat="1" ht="20.100000000000001" customHeight="1">
      <c r="A27" s="114"/>
      <c r="B27" s="114"/>
      <c r="C27" s="114"/>
      <c r="D27" s="114"/>
      <c r="E27" s="115"/>
      <c r="F27" s="115"/>
      <c r="G27" s="116"/>
      <c r="H27" s="117"/>
      <c r="I27" s="117"/>
      <c r="J27" s="117"/>
      <c r="K27" s="117"/>
      <c r="L27" s="117"/>
      <c r="M27" s="117"/>
      <c r="N27" s="117"/>
      <c r="O27" s="11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</row>
    <row r="28" spans="1:37" s="60" customFormat="1" ht="20.100000000000001" customHeight="1">
      <c r="A28" s="114"/>
      <c r="B28" s="114"/>
      <c r="C28" s="114"/>
      <c r="D28" s="114"/>
      <c r="E28" s="115"/>
      <c r="F28" s="115"/>
      <c r="G28" s="116"/>
      <c r="H28" s="117"/>
      <c r="I28" s="117"/>
      <c r="J28" s="117"/>
      <c r="K28" s="117"/>
      <c r="L28" s="117"/>
      <c r="M28" s="117"/>
      <c r="N28" s="117"/>
      <c r="O28" s="11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</row>
    <row r="29" spans="1:37" s="60" customFormat="1" ht="20.100000000000001" customHeight="1">
      <c r="A29" s="114"/>
      <c r="B29" s="114"/>
      <c r="C29" s="114"/>
      <c r="D29" s="114"/>
      <c r="E29" s="115"/>
      <c r="F29" s="115"/>
      <c r="G29" s="116"/>
      <c r="H29" s="117"/>
      <c r="I29" s="117"/>
      <c r="J29" s="117"/>
      <c r="K29" s="117"/>
      <c r="L29" s="117"/>
      <c r="M29" s="117"/>
      <c r="N29" s="117"/>
      <c r="O29" s="11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</row>
    <row r="30" spans="1:37" s="60" customFormat="1" ht="20.100000000000001" customHeight="1">
      <c r="A30" s="114"/>
      <c r="B30" s="114"/>
      <c r="C30" s="114"/>
      <c r="D30" s="114"/>
      <c r="E30" s="115"/>
      <c r="F30" s="115"/>
      <c r="G30" s="116"/>
      <c r="H30" s="117"/>
      <c r="I30" s="117"/>
      <c r="J30" s="117"/>
      <c r="K30" s="117"/>
      <c r="L30" s="117"/>
      <c r="M30" s="117"/>
      <c r="N30" s="117"/>
      <c r="O30" s="11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1" spans="1:37" s="60" customFormat="1" ht="20.100000000000001" customHeight="1">
      <c r="A31" s="114"/>
      <c r="B31" s="114"/>
      <c r="C31" s="114"/>
      <c r="D31" s="114"/>
      <c r="E31" s="115"/>
      <c r="F31" s="115"/>
      <c r="G31" s="116"/>
      <c r="H31" s="117"/>
      <c r="I31" s="117"/>
      <c r="J31" s="117"/>
      <c r="K31" s="117"/>
      <c r="L31" s="117"/>
      <c r="M31" s="117"/>
      <c r="N31" s="117"/>
      <c r="O31" s="11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</row>
    <row r="32" spans="1:37" s="60" customFormat="1" ht="20.100000000000001" customHeight="1">
      <c r="A32" s="114"/>
      <c r="B32" s="114"/>
      <c r="C32" s="114"/>
      <c r="D32" s="114"/>
      <c r="E32" s="115"/>
      <c r="F32" s="115"/>
      <c r="G32" s="116"/>
      <c r="H32" s="117"/>
      <c r="I32" s="117"/>
      <c r="J32" s="117"/>
      <c r="K32" s="117"/>
      <c r="L32" s="117"/>
      <c r="M32" s="117"/>
      <c r="N32" s="117"/>
      <c r="O32" s="11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</row>
    <row r="33" spans="1:37" s="60" customFormat="1" ht="20.100000000000001" customHeight="1">
      <c r="A33" s="114"/>
      <c r="B33" s="114"/>
      <c r="C33" s="114"/>
      <c r="D33" s="114"/>
      <c r="E33" s="115"/>
      <c r="F33" s="115"/>
      <c r="G33" s="116"/>
      <c r="H33" s="117"/>
      <c r="I33" s="117"/>
      <c r="J33" s="117"/>
      <c r="K33" s="117"/>
      <c r="L33" s="117"/>
      <c r="M33" s="117"/>
      <c r="N33" s="117"/>
      <c r="O33" s="11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</row>
    <row r="34" spans="1:37" s="60" customFormat="1" ht="20.100000000000001" customHeight="1">
      <c r="A34" s="114"/>
      <c r="B34" s="114"/>
      <c r="C34" s="114"/>
      <c r="D34" s="114"/>
      <c r="E34" s="115"/>
      <c r="F34" s="115"/>
      <c r="G34" s="116"/>
      <c r="H34" s="117"/>
      <c r="I34" s="117"/>
      <c r="J34" s="117"/>
      <c r="K34" s="117"/>
      <c r="L34" s="117"/>
      <c r="M34" s="117"/>
      <c r="N34" s="117"/>
      <c r="O34" s="11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</row>
    <row r="35" spans="1:37" s="60" customFormat="1" ht="20.100000000000001" customHeight="1">
      <c r="A35" s="114"/>
      <c r="B35" s="114"/>
      <c r="C35" s="114"/>
      <c r="D35" s="114"/>
      <c r="E35" s="115"/>
      <c r="F35" s="115"/>
      <c r="G35" s="116"/>
      <c r="H35" s="117"/>
      <c r="I35" s="117"/>
      <c r="J35" s="117"/>
      <c r="K35" s="117"/>
      <c r="L35" s="117"/>
      <c r="M35" s="117"/>
      <c r="N35" s="117"/>
      <c r="O35" s="11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</row>
    <row r="36" spans="1:37" s="60" customFormat="1" ht="20.100000000000001" customHeight="1">
      <c r="A36" s="114"/>
      <c r="B36" s="114"/>
      <c r="C36" s="114"/>
      <c r="D36" s="114"/>
      <c r="E36" s="115"/>
      <c r="F36" s="115"/>
      <c r="G36" s="116"/>
      <c r="H36" s="117"/>
      <c r="I36" s="117"/>
      <c r="J36" s="117"/>
      <c r="K36" s="117"/>
      <c r="L36" s="117"/>
      <c r="M36" s="117"/>
      <c r="N36" s="117"/>
      <c r="O36" s="11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</row>
    <row r="37" spans="1:37" s="60" customFormat="1" ht="20.100000000000001" customHeight="1">
      <c r="A37" s="114"/>
      <c r="B37" s="114"/>
      <c r="C37" s="114"/>
      <c r="D37" s="114"/>
      <c r="E37" s="115"/>
      <c r="F37" s="115"/>
      <c r="G37" s="116"/>
      <c r="H37" s="117"/>
      <c r="I37" s="117"/>
      <c r="J37" s="117"/>
      <c r="K37" s="117"/>
      <c r="L37" s="117"/>
      <c r="M37" s="117"/>
      <c r="N37" s="117"/>
      <c r="O37" s="11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</row>
  </sheetData>
  <mergeCells count="34">
    <mergeCell ref="A19:H19"/>
    <mergeCell ref="A1:O2"/>
    <mergeCell ref="B17:J17"/>
    <mergeCell ref="K17:L17"/>
    <mergeCell ref="N17:O17"/>
    <mergeCell ref="A18:H18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D5"/>
    <mergeCell ref="N5:O5"/>
    <mergeCell ref="B6:O6"/>
    <mergeCell ref="B7:D7"/>
    <mergeCell ref="N7:O7"/>
    <mergeCell ref="A3:E3"/>
    <mergeCell ref="I3:O3"/>
    <mergeCell ref="A4:F4"/>
    <mergeCell ref="G4:J4"/>
    <mergeCell ref="K4:O4"/>
  </mergeCells>
  <phoneticPr fontId="6" type="noConversion"/>
  <printOptions horizontalCentered="1"/>
  <pageMargins left="0.73958333333333304" right="0.73958333333333304" top="0.73958333333333304" bottom="0.73958333333333304" header="0.51111111111111096" footer="0.38888888888888901"/>
  <pageSetup paperSize="9" scale="95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zoomScale="102" workbookViewId="0">
      <selection activeCell="D14" sqref="D14"/>
    </sheetView>
  </sheetViews>
  <sheetFormatPr defaultColWidth="9" defaultRowHeight="13.5"/>
  <cols>
    <col min="1" max="1" width="11.625" style="47" customWidth="1"/>
    <col min="2" max="2" width="9.375" style="47" customWidth="1"/>
    <col min="3" max="3" width="4.75" style="47" customWidth="1"/>
    <col min="4" max="4" width="5.75" style="47" customWidth="1"/>
    <col min="5" max="5" width="7.25" style="47" customWidth="1"/>
    <col min="6" max="6" width="9.125" style="47" customWidth="1"/>
    <col min="7" max="7" width="7.875" style="47" customWidth="1"/>
    <col min="8" max="8" width="10.375" style="47" customWidth="1"/>
    <col min="9" max="9" width="10.625" style="47" customWidth="1"/>
    <col min="10" max="10" width="15.75" style="47" customWidth="1"/>
    <col min="11" max="16384" width="9" style="47"/>
  </cols>
  <sheetData>
    <row r="1" spans="1:12" ht="18" customHeight="1">
      <c r="A1" s="484"/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486"/>
    </row>
    <row r="2" spans="1:12" ht="15" customHeight="1">
      <c r="A2" s="487" t="s">
        <v>129</v>
      </c>
      <c r="B2" s="487" t="s">
        <v>130</v>
      </c>
      <c r="C2" s="492" t="s">
        <v>131</v>
      </c>
      <c r="D2" s="487" t="s">
        <v>132</v>
      </c>
      <c r="E2" s="487" t="s">
        <v>133</v>
      </c>
      <c r="F2" s="487" t="s">
        <v>134</v>
      </c>
      <c r="G2" s="487" t="s">
        <v>135</v>
      </c>
      <c r="H2" s="487" t="s">
        <v>136</v>
      </c>
      <c r="I2" s="488"/>
      <c r="J2" s="488"/>
      <c r="K2" s="494" t="s">
        <v>137</v>
      </c>
      <c r="L2" s="494" t="s">
        <v>138</v>
      </c>
    </row>
    <row r="3" spans="1:12" ht="30" customHeight="1">
      <c r="A3" s="488"/>
      <c r="B3" s="488"/>
      <c r="C3" s="493"/>
      <c r="D3" s="488"/>
      <c r="E3" s="488"/>
      <c r="F3" s="488"/>
      <c r="G3" s="488"/>
      <c r="H3" s="48" t="s">
        <v>139</v>
      </c>
      <c r="I3" s="48" t="s">
        <v>140</v>
      </c>
      <c r="J3" s="48" t="s">
        <v>141</v>
      </c>
      <c r="K3" s="495"/>
      <c r="L3" s="495"/>
    </row>
    <row r="4" spans="1:12" ht="40.35" customHeight="1">
      <c r="A4" s="48" t="s">
        <v>142</v>
      </c>
      <c r="B4" s="48" t="s">
        <v>143</v>
      </c>
      <c r="C4" s="48" t="s">
        <v>144</v>
      </c>
      <c r="D4" s="49">
        <f>4.15*2.285</f>
        <v>9.4827500000000011</v>
      </c>
      <c r="E4" s="48" t="s">
        <v>145</v>
      </c>
      <c r="F4" s="50" t="s">
        <v>146</v>
      </c>
      <c r="G4" s="48" t="s">
        <v>147</v>
      </c>
      <c r="H4" s="51"/>
      <c r="I4" s="51"/>
      <c r="J4" s="51"/>
      <c r="K4" s="51"/>
      <c r="L4" s="496"/>
    </row>
    <row r="5" spans="1:12" ht="18.600000000000001" customHeight="1">
      <c r="A5" s="48" t="s">
        <v>37</v>
      </c>
      <c r="B5" s="489">
        <f>K4</f>
        <v>0</v>
      </c>
      <c r="C5" s="490"/>
      <c r="D5" s="490"/>
      <c r="E5" s="490"/>
      <c r="F5" s="490"/>
      <c r="G5" s="490"/>
      <c r="H5" s="490"/>
      <c r="I5" s="490"/>
      <c r="J5" s="490"/>
      <c r="K5" s="491"/>
      <c r="L5" s="497"/>
    </row>
  </sheetData>
  <mergeCells count="13">
    <mergeCell ref="L4:L5"/>
    <mergeCell ref="A1:L1"/>
    <mergeCell ref="H2:J2"/>
    <mergeCell ref="B5:K5"/>
    <mergeCell ref="A2:A3"/>
    <mergeCell ref="B2:B3"/>
    <mergeCell ref="C2:C3"/>
    <mergeCell ref="D2:D3"/>
    <mergeCell ref="E2:E3"/>
    <mergeCell ref="F2:F3"/>
    <mergeCell ref="G2:G3"/>
    <mergeCell ref="K2:K3"/>
    <mergeCell ref="L2:L3"/>
  </mergeCells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9"/>
  <sheetViews>
    <sheetView topLeftCell="A10" workbookViewId="0">
      <selection activeCell="G15" sqref="G15"/>
    </sheetView>
  </sheetViews>
  <sheetFormatPr defaultColWidth="9" defaultRowHeight="14.25"/>
  <cols>
    <col min="2" max="2" width="11.5" customWidth="1"/>
    <col min="3" max="3" width="23" style="7" customWidth="1"/>
    <col min="5" max="5" width="34.625" customWidth="1"/>
    <col min="6" max="6" width="11.125" customWidth="1"/>
    <col min="8" max="14" width="9" style="3" customWidth="1"/>
  </cols>
  <sheetData>
    <row r="1" spans="1:11">
      <c r="A1" s="7" t="s">
        <v>27</v>
      </c>
      <c r="B1" s="7" t="s">
        <v>148</v>
      </c>
      <c r="C1" s="7" t="s">
        <v>149</v>
      </c>
      <c r="D1" s="7" t="s">
        <v>150</v>
      </c>
      <c r="E1" s="7" t="s">
        <v>151</v>
      </c>
      <c r="F1" s="7" t="s">
        <v>152</v>
      </c>
      <c r="G1" s="7" t="s">
        <v>153</v>
      </c>
    </row>
    <row r="2" spans="1:11" ht="50.1" customHeight="1">
      <c r="A2" s="498" t="s">
        <v>154</v>
      </c>
      <c r="B2" s="499"/>
      <c r="C2" s="499"/>
      <c r="D2" s="499"/>
      <c r="E2" s="499"/>
      <c r="F2" s="499"/>
      <c r="G2" s="500"/>
    </row>
    <row r="3" spans="1:11" ht="60.2" customHeight="1">
      <c r="A3" s="8">
        <v>1</v>
      </c>
      <c r="B3" s="9" t="s">
        <v>155</v>
      </c>
      <c r="C3" s="10"/>
      <c r="D3" s="11" t="s">
        <v>156</v>
      </c>
      <c r="E3" s="12"/>
      <c r="F3" s="10" t="s">
        <v>157</v>
      </c>
      <c r="G3" s="13">
        <v>40</v>
      </c>
      <c r="H3" s="14"/>
    </row>
    <row r="4" spans="1:11" ht="60.2" customHeight="1">
      <c r="A4" s="8">
        <v>2</v>
      </c>
      <c r="B4" s="9" t="s">
        <v>158</v>
      </c>
      <c r="C4" s="10"/>
      <c r="D4" s="15" t="s">
        <v>159</v>
      </c>
      <c r="E4" s="12"/>
      <c r="F4" s="16" t="s">
        <v>160</v>
      </c>
      <c r="G4" s="17">
        <v>98</v>
      </c>
      <c r="H4" s="14"/>
      <c r="I4" s="18"/>
      <c r="J4" s="18"/>
      <c r="K4" s="14"/>
    </row>
    <row r="5" spans="1:11" ht="60.2" customHeight="1">
      <c r="A5" s="8">
        <v>3</v>
      </c>
      <c r="B5" s="9" t="s">
        <v>161</v>
      </c>
      <c r="C5" s="10"/>
      <c r="D5" s="11" t="s">
        <v>162</v>
      </c>
      <c r="E5" s="12"/>
      <c r="F5" s="10" t="s">
        <v>163</v>
      </c>
      <c r="G5" s="17">
        <v>68</v>
      </c>
      <c r="H5" s="14"/>
      <c r="I5" s="18"/>
      <c r="J5" s="18"/>
      <c r="K5" s="14"/>
    </row>
    <row r="6" spans="1:11" ht="60.2" customHeight="1">
      <c r="A6" s="8">
        <v>4</v>
      </c>
      <c r="B6" s="9" t="s">
        <v>164</v>
      </c>
      <c r="C6" s="10"/>
      <c r="D6" s="11" t="s">
        <v>165</v>
      </c>
      <c r="E6" s="12"/>
      <c r="F6" s="10" t="s">
        <v>166</v>
      </c>
      <c r="G6" s="17">
        <v>100</v>
      </c>
      <c r="H6" s="14"/>
      <c r="J6" s="18"/>
    </row>
    <row r="7" spans="1:11" ht="60.2" customHeight="1">
      <c r="A7" s="8">
        <v>5</v>
      </c>
      <c r="B7" s="9" t="s">
        <v>167</v>
      </c>
      <c r="C7" s="19"/>
      <c r="D7" s="20" t="s">
        <v>168</v>
      </c>
      <c r="E7" s="12"/>
      <c r="F7" s="19" t="s">
        <v>169</v>
      </c>
      <c r="G7" s="17">
        <v>115</v>
      </c>
      <c r="H7" s="14"/>
      <c r="J7" s="18"/>
    </row>
    <row r="8" spans="1:11" ht="60.2" customHeight="1">
      <c r="A8" s="8">
        <v>6</v>
      </c>
      <c r="B8" s="9" t="s">
        <v>170</v>
      </c>
      <c r="C8" s="19"/>
      <c r="D8" s="20" t="s">
        <v>171</v>
      </c>
      <c r="E8" s="12"/>
      <c r="F8" s="19" t="s">
        <v>172</v>
      </c>
      <c r="G8" s="17">
        <v>50</v>
      </c>
      <c r="H8" s="14"/>
      <c r="J8" s="18"/>
    </row>
    <row r="9" spans="1:11" ht="60.2" customHeight="1">
      <c r="A9" s="8">
        <v>7</v>
      </c>
      <c r="B9" s="9" t="s">
        <v>173</v>
      </c>
      <c r="C9" s="10"/>
      <c r="D9" s="11" t="s">
        <v>174</v>
      </c>
      <c r="E9" s="12"/>
      <c r="F9" s="10" t="s">
        <v>175</v>
      </c>
      <c r="G9" s="17"/>
      <c r="H9" s="14"/>
      <c r="J9" s="18"/>
    </row>
    <row r="10" spans="1:11" ht="60.2" customHeight="1">
      <c r="A10" s="8">
        <v>8</v>
      </c>
      <c r="B10" s="9" t="s">
        <v>176</v>
      </c>
      <c r="C10" s="10"/>
      <c r="D10" s="11" t="s">
        <v>177</v>
      </c>
      <c r="E10" s="12"/>
      <c r="F10" s="10" t="s">
        <v>178</v>
      </c>
      <c r="G10" s="17"/>
      <c r="H10" s="14"/>
      <c r="J10" s="18"/>
    </row>
    <row r="11" spans="1:11" ht="60.2" customHeight="1">
      <c r="A11" s="8">
        <v>9</v>
      </c>
      <c r="B11" s="9" t="s">
        <v>179</v>
      </c>
      <c r="C11" s="10"/>
      <c r="D11" s="21" t="s">
        <v>180</v>
      </c>
      <c r="E11" s="12"/>
      <c r="F11" s="16" t="s">
        <v>181</v>
      </c>
      <c r="G11" s="17">
        <v>50</v>
      </c>
      <c r="H11" s="14"/>
      <c r="J11" s="18"/>
    </row>
    <row r="12" spans="1:11" ht="60.2" customHeight="1">
      <c r="A12" s="8">
        <v>10</v>
      </c>
      <c r="B12" s="9" t="s">
        <v>182</v>
      </c>
      <c r="C12" s="19"/>
      <c r="D12" s="20" t="s">
        <v>183</v>
      </c>
      <c r="E12" s="12"/>
      <c r="F12" s="10" t="s">
        <v>184</v>
      </c>
      <c r="G12" s="17">
        <v>53</v>
      </c>
      <c r="H12" s="14"/>
      <c r="J12" s="18"/>
    </row>
    <row r="13" spans="1:11" ht="60.2" customHeight="1">
      <c r="A13" s="8">
        <v>11</v>
      </c>
      <c r="B13" s="9" t="s">
        <v>185</v>
      </c>
      <c r="C13" s="22"/>
      <c r="D13" s="8" t="s">
        <v>186</v>
      </c>
      <c r="E13" s="23"/>
      <c r="F13" s="10" t="s">
        <v>187</v>
      </c>
      <c r="G13" s="17">
        <v>50</v>
      </c>
      <c r="H13" s="14"/>
      <c r="J13" s="18"/>
    </row>
    <row r="14" spans="1:11" ht="50.1" customHeight="1">
      <c r="A14" s="498" t="s">
        <v>188</v>
      </c>
      <c r="B14" s="499"/>
      <c r="C14" s="499"/>
      <c r="D14" s="499"/>
      <c r="E14" s="499"/>
      <c r="F14" s="499"/>
      <c r="G14" s="500"/>
      <c r="H14" s="24"/>
      <c r="I14" s="24"/>
      <c r="J14" s="24"/>
      <c r="K14" s="24"/>
    </row>
    <row r="15" spans="1:11" ht="53.45" customHeight="1">
      <c r="A15" s="8">
        <v>1</v>
      </c>
      <c r="B15" s="9" t="s">
        <v>189</v>
      </c>
      <c r="C15" s="25"/>
      <c r="D15" s="26" t="s">
        <v>190</v>
      </c>
      <c r="E15" s="27"/>
      <c r="F15" s="19" t="s">
        <v>191</v>
      </c>
      <c r="G15" s="28"/>
      <c r="H15" s="29"/>
      <c r="I15" s="18"/>
      <c r="J15" s="18"/>
      <c r="K15" s="14"/>
    </row>
    <row r="16" spans="1:11" ht="45.75" customHeight="1">
      <c r="A16" s="8">
        <v>2</v>
      </c>
      <c r="B16" s="9" t="s">
        <v>192</v>
      </c>
      <c r="C16" s="10"/>
      <c r="D16" s="11" t="s">
        <v>193</v>
      </c>
      <c r="E16" s="23"/>
      <c r="F16" s="10" t="s">
        <v>194</v>
      </c>
      <c r="G16" s="28" t="s">
        <v>195</v>
      </c>
      <c r="H16" s="29"/>
      <c r="I16" s="18"/>
      <c r="J16" s="18"/>
      <c r="K16" s="14"/>
    </row>
    <row r="17" spans="1:11" ht="42.95" customHeight="1">
      <c r="A17" s="8">
        <v>3</v>
      </c>
      <c r="B17" s="9" t="s">
        <v>196</v>
      </c>
      <c r="C17" s="10"/>
      <c r="D17" s="11" t="s">
        <v>197</v>
      </c>
      <c r="E17" s="23"/>
      <c r="F17" s="10" t="s">
        <v>198</v>
      </c>
      <c r="G17" s="28"/>
      <c r="H17" s="29"/>
      <c r="I17" s="18"/>
      <c r="J17" s="18"/>
      <c r="K17" s="14"/>
    </row>
    <row r="18" spans="1:11" ht="41.85" customHeight="1">
      <c r="A18" s="8">
        <v>4</v>
      </c>
      <c r="B18" s="9" t="s">
        <v>199</v>
      </c>
      <c r="C18" s="10"/>
      <c r="D18" s="11" t="s">
        <v>200</v>
      </c>
      <c r="E18" s="23"/>
      <c r="F18" s="10" t="s">
        <v>201</v>
      </c>
      <c r="G18" s="28"/>
      <c r="H18" s="29"/>
      <c r="I18" s="18"/>
      <c r="J18" s="18"/>
      <c r="K18" s="14"/>
    </row>
    <row r="19" spans="1:11" ht="51.2" customHeight="1">
      <c r="A19" s="8">
        <v>5</v>
      </c>
      <c r="B19" s="9" t="s">
        <v>202</v>
      </c>
      <c r="C19" s="19"/>
      <c r="D19" s="16" t="s">
        <v>203</v>
      </c>
      <c r="E19" s="23"/>
      <c r="F19" s="19" t="s">
        <v>204</v>
      </c>
      <c r="G19" s="28"/>
      <c r="H19" s="29"/>
      <c r="I19" s="18"/>
      <c r="J19" s="18"/>
      <c r="K19" s="14"/>
    </row>
    <row r="20" spans="1:11" ht="50.1" customHeight="1">
      <c r="A20" s="498" t="s">
        <v>205</v>
      </c>
      <c r="B20" s="499"/>
      <c r="C20" s="499"/>
      <c r="D20" s="499"/>
      <c r="E20" s="499"/>
      <c r="F20" s="499"/>
      <c r="G20" s="500"/>
      <c r="H20" s="501"/>
      <c r="I20" s="502"/>
      <c r="J20" s="502"/>
      <c r="K20" s="502"/>
    </row>
    <row r="21" spans="1:11" ht="88.7" customHeight="1">
      <c r="A21" s="8">
        <v>1</v>
      </c>
      <c r="B21" s="9" t="s">
        <v>206</v>
      </c>
      <c r="C21" s="19"/>
      <c r="D21" s="20" t="s">
        <v>207</v>
      </c>
      <c r="E21" s="23"/>
      <c r="F21" s="19" t="s">
        <v>208</v>
      </c>
      <c r="G21" s="28"/>
      <c r="H21" s="29"/>
      <c r="I21" s="18"/>
      <c r="J21" s="30"/>
      <c r="K21" s="14"/>
    </row>
    <row r="22" spans="1:11" ht="56.85" customHeight="1">
      <c r="A22" s="8">
        <v>2</v>
      </c>
      <c r="B22" s="9" t="s">
        <v>209</v>
      </c>
      <c r="C22" s="19"/>
      <c r="D22" s="31" t="s">
        <v>210</v>
      </c>
      <c r="E22" s="23"/>
      <c r="F22" s="19" t="s">
        <v>211</v>
      </c>
      <c r="G22" s="28" t="s">
        <v>212</v>
      </c>
      <c r="H22" s="29"/>
      <c r="I22" s="18"/>
      <c r="J22" s="30"/>
      <c r="K22" s="14"/>
    </row>
    <row r="23" spans="1:11" ht="60.95" customHeight="1">
      <c r="A23" s="8">
        <v>3</v>
      </c>
      <c r="B23" s="9" t="s">
        <v>213</v>
      </c>
      <c r="C23" s="10"/>
      <c r="D23" s="32" t="s">
        <v>214</v>
      </c>
      <c r="E23" s="23"/>
      <c r="F23" s="10" t="s">
        <v>215</v>
      </c>
      <c r="G23" s="28" t="s">
        <v>216</v>
      </c>
      <c r="H23" s="29"/>
      <c r="I23" s="18"/>
      <c r="J23" s="30"/>
      <c r="K23" s="14"/>
    </row>
    <row r="24" spans="1:11" ht="54.75" customHeight="1">
      <c r="A24" s="8">
        <v>4</v>
      </c>
      <c r="B24" s="9" t="s">
        <v>217</v>
      </c>
      <c r="C24" s="10"/>
      <c r="D24" s="33" t="s">
        <v>218</v>
      </c>
      <c r="E24" s="23"/>
      <c r="F24" s="10" t="s">
        <v>219</v>
      </c>
      <c r="G24" s="28" t="s">
        <v>220</v>
      </c>
      <c r="H24" s="29"/>
      <c r="I24" s="18"/>
      <c r="J24" s="30"/>
      <c r="K24" s="14"/>
    </row>
    <row r="25" spans="1:11" ht="51.95" customHeight="1">
      <c r="A25" s="8">
        <v>5</v>
      </c>
      <c r="B25" s="9" t="s">
        <v>221</v>
      </c>
      <c r="C25" s="10"/>
      <c r="D25" s="19" t="s">
        <v>222</v>
      </c>
      <c r="E25" s="23"/>
      <c r="F25" s="19" t="s">
        <v>223</v>
      </c>
      <c r="G25" s="28" t="s">
        <v>224</v>
      </c>
      <c r="H25" s="29"/>
      <c r="I25" s="18"/>
      <c r="J25" s="30"/>
      <c r="K25" s="14"/>
    </row>
    <row r="26" spans="1:11" ht="52.7" customHeight="1">
      <c r="A26" s="8">
        <v>6</v>
      </c>
      <c r="B26" s="9" t="s">
        <v>225</v>
      </c>
      <c r="C26" s="10"/>
      <c r="D26" s="34" t="s">
        <v>226</v>
      </c>
      <c r="E26" s="23"/>
      <c r="F26" s="35" t="s">
        <v>227</v>
      </c>
      <c r="G26" s="17" t="s">
        <v>216</v>
      </c>
      <c r="H26" s="29"/>
      <c r="I26" s="18"/>
      <c r="J26" s="30"/>
      <c r="K26" s="14"/>
    </row>
    <row r="27" spans="1:11" ht="50.85" customHeight="1">
      <c r="A27" s="8">
        <v>7</v>
      </c>
      <c r="B27" s="9" t="s">
        <v>228</v>
      </c>
      <c r="C27" s="10"/>
      <c r="D27" s="34" t="s">
        <v>229</v>
      </c>
      <c r="E27" s="23"/>
      <c r="F27" s="36" t="s">
        <v>230</v>
      </c>
      <c r="G27" s="17"/>
      <c r="H27" s="29"/>
      <c r="I27" s="18"/>
      <c r="J27" s="30"/>
      <c r="K27" s="14"/>
    </row>
    <row r="28" spans="1:11" ht="55.35" customHeight="1">
      <c r="A28" s="8">
        <v>8</v>
      </c>
      <c r="B28" s="9" t="s">
        <v>231</v>
      </c>
      <c r="C28" s="10"/>
      <c r="D28" s="34" t="s">
        <v>232</v>
      </c>
      <c r="E28" s="23"/>
      <c r="F28" s="36" t="s">
        <v>233</v>
      </c>
      <c r="G28" s="17"/>
      <c r="H28" s="29"/>
      <c r="I28" s="18"/>
      <c r="J28" s="30"/>
      <c r="K28" s="14"/>
    </row>
    <row r="29" spans="1:11" ht="50.1" customHeight="1">
      <c r="A29" s="498" t="s">
        <v>234</v>
      </c>
      <c r="B29" s="499"/>
      <c r="C29" s="499"/>
      <c r="D29" s="499"/>
      <c r="E29" s="499"/>
      <c r="F29" s="499"/>
      <c r="G29" s="500"/>
      <c r="H29" s="501"/>
      <c r="I29" s="502"/>
      <c r="J29" s="502"/>
      <c r="K29" s="502"/>
    </row>
    <row r="30" spans="1:11" ht="46.7" customHeight="1">
      <c r="A30" s="10">
        <v>1</v>
      </c>
      <c r="B30" s="9" t="s">
        <v>235</v>
      </c>
      <c r="C30" s="10"/>
      <c r="D30" s="12"/>
      <c r="E30" s="37"/>
      <c r="F30" s="10" t="s">
        <v>236</v>
      </c>
      <c r="G30" s="12" t="s">
        <v>237</v>
      </c>
      <c r="H30" s="29"/>
      <c r="I30" s="18"/>
      <c r="J30" s="18"/>
      <c r="K30" s="14"/>
    </row>
    <row r="31" spans="1:11" ht="49.7" customHeight="1">
      <c r="A31" s="21">
        <v>2</v>
      </c>
      <c r="B31" s="9" t="s">
        <v>238</v>
      </c>
      <c r="C31" s="10"/>
      <c r="D31" s="33" t="s">
        <v>239</v>
      </c>
      <c r="E31" s="23"/>
      <c r="F31" s="19" t="s">
        <v>240</v>
      </c>
      <c r="G31" s="28"/>
      <c r="H31" s="29"/>
      <c r="I31" s="18"/>
      <c r="J31" s="18"/>
      <c r="K31" s="14"/>
    </row>
    <row r="32" spans="1:11" ht="50.85" customHeight="1">
      <c r="A32" s="21">
        <v>3</v>
      </c>
      <c r="B32" s="9" t="s">
        <v>241</v>
      </c>
      <c r="C32" s="10"/>
      <c r="D32" s="33" t="s">
        <v>242</v>
      </c>
      <c r="E32" s="23"/>
      <c r="F32" s="19" t="s">
        <v>243</v>
      </c>
      <c r="G32" s="28" t="s">
        <v>244</v>
      </c>
      <c r="H32" s="29"/>
      <c r="I32" s="18"/>
      <c r="J32" s="18"/>
      <c r="K32" s="14"/>
    </row>
    <row r="33" spans="1:11" ht="56.1" customHeight="1">
      <c r="A33" s="21">
        <v>4</v>
      </c>
      <c r="B33" s="9" t="s">
        <v>245</v>
      </c>
      <c r="C33" s="10"/>
      <c r="D33" s="8" t="s">
        <v>246</v>
      </c>
      <c r="E33" s="23"/>
      <c r="F33" s="10" t="s">
        <v>247</v>
      </c>
      <c r="G33" s="28" t="s">
        <v>248</v>
      </c>
      <c r="H33" s="38"/>
      <c r="I33" s="18"/>
      <c r="J33" s="18"/>
      <c r="K33" s="14"/>
    </row>
    <row r="34" spans="1:11" ht="56.1" customHeight="1">
      <c r="A34" s="21">
        <v>5</v>
      </c>
      <c r="B34" s="9" t="s">
        <v>249</v>
      </c>
      <c r="C34" s="39"/>
      <c r="D34" s="40" t="s">
        <v>250</v>
      </c>
      <c r="E34" s="23"/>
      <c r="F34" s="39" t="s">
        <v>251</v>
      </c>
      <c r="G34" s="28" t="s">
        <v>252</v>
      </c>
      <c r="H34" s="41"/>
      <c r="I34" s="18"/>
      <c r="J34" s="18"/>
      <c r="K34" s="14"/>
    </row>
    <row r="35" spans="1:11" ht="44.45" customHeight="1">
      <c r="A35" s="8">
        <v>6</v>
      </c>
      <c r="B35" s="9" t="s">
        <v>253</v>
      </c>
      <c r="C35" s="19"/>
      <c r="D35" s="19" t="s">
        <v>254</v>
      </c>
      <c r="E35" s="23"/>
      <c r="F35" s="10" t="s">
        <v>255</v>
      </c>
      <c r="G35" s="28"/>
      <c r="H35" s="42"/>
      <c r="I35" s="18"/>
      <c r="J35" s="30"/>
      <c r="K35" s="14"/>
    </row>
    <row r="36" spans="1:11" ht="49.15" customHeight="1">
      <c r="A36" s="21">
        <v>7</v>
      </c>
      <c r="B36" s="9" t="s">
        <v>256</v>
      </c>
      <c r="C36" s="19"/>
      <c r="D36" s="19"/>
      <c r="E36" s="23"/>
      <c r="F36" s="10" t="s">
        <v>257</v>
      </c>
      <c r="G36" s="28" t="s">
        <v>258</v>
      </c>
      <c r="H36" s="42"/>
      <c r="I36" s="18"/>
      <c r="J36" s="30"/>
      <c r="K36" s="14"/>
    </row>
    <row r="37" spans="1:11" ht="50.1" customHeight="1">
      <c r="A37" s="498" t="s">
        <v>259</v>
      </c>
      <c r="B37" s="499"/>
      <c r="C37" s="499"/>
      <c r="D37" s="499"/>
      <c r="E37" s="499"/>
      <c r="F37" s="499"/>
      <c r="G37" s="500"/>
      <c r="H37" s="501"/>
      <c r="I37" s="502"/>
      <c r="J37" s="502"/>
      <c r="K37" s="502"/>
    </row>
    <row r="38" spans="1:11" ht="51.2" customHeight="1">
      <c r="A38" s="8">
        <v>1</v>
      </c>
      <c r="B38" s="9" t="s">
        <v>260</v>
      </c>
      <c r="C38" s="19"/>
      <c r="D38" s="19" t="s">
        <v>261</v>
      </c>
      <c r="E38" s="43"/>
      <c r="F38" s="19" t="s">
        <v>262</v>
      </c>
      <c r="G38" s="28" t="s">
        <v>263</v>
      </c>
      <c r="H38" s="29"/>
      <c r="I38" s="18"/>
      <c r="J38" s="30"/>
      <c r="K38" s="14"/>
    </row>
    <row r="39" spans="1:11" ht="60.2" customHeight="1">
      <c r="A39" s="8">
        <v>2</v>
      </c>
      <c r="B39" s="9" t="s">
        <v>264</v>
      </c>
      <c r="C39" s="19"/>
      <c r="D39" s="19" t="s">
        <v>265</v>
      </c>
      <c r="E39" s="43"/>
      <c r="F39" s="19" t="s">
        <v>266</v>
      </c>
      <c r="G39" s="28"/>
      <c r="H39" s="29"/>
      <c r="I39" s="18"/>
      <c r="J39" s="30"/>
      <c r="K39" s="14"/>
    </row>
    <row r="40" spans="1:11" ht="47.1" customHeight="1">
      <c r="A40" s="8">
        <v>3</v>
      </c>
      <c r="B40" s="9" t="s">
        <v>267</v>
      </c>
      <c r="C40" s="10"/>
      <c r="D40" s="11" t="s">
        <v>268</v>
      </c>
      <c r="E40" s="8"/>
      <c r="F40" s="10" t="s">
        <v>269</v>
      </c>
      <c r="G40" s="28"/>
      <c r="H40" s="29"/>
      <c r="I40" s="18"/>
      <c r="J40" s="30"/>
      <c r="K40" s="14"/>
    </row>
    <row r="41" spans="1:11" ht="47.1" customHeight="1">
      <c r="A41" s="8">
        <v>4</v>
      </c>
      <c r="B41" s="9" t="s">
        <v>270</v>
      </c>
      <c r="C41" s="10"/>
      <c r="D41" s="11"/>
      <c r="E41" s="8"/>
      <c r="F41" s="10" t="s">
        <v>271</v>
      </c>
      <c r="G41" s="28"/>
      <c r="H41" s="29"/>
      <c r="I41" s="18"/>
      <c r="J41" s="30"/>
      <c r="K41" s="14"/>
    </row>
    <row r="42" spans="1:11" ht="43.7" customHeight="1">
      <c r="A42" s="8">
        <v>5</v>
      </c>
      <c r="B42" s="9" t="s">
        <v>272</v>
      </c>
      <c r="C42" s="10"/>
      <c r="D42" s="11"/>
      <c r="E42" s="8"/>
      <c r="F42" s="10" t="s">
        <v>273</v>
      </c>
      <c r="G42" s="28"/>
      <c r="H42" s="29"/>
      <c r="I42" s="18"/>
      <c r="J42" s="30"/>
      <c r="K42" s="14"/>
    </row>
    <row r="43" spans="1:11" ht="41.85" customHeight="1">
      <c r="A43" s="8">
        <v>6</v>
      </c>
      <c r="B43" s="9" t="s">
        <v>274</v>
      </c>
      <c r="C43" s="10"/>
      <c r="D43" s="11"/>
      <c r="E43" s="8"/>
      <c r="F43" s="10" t="s">
        <v>275</v>
      </c>
      <c r="G43" s="28" t="s">
        <v>276</v>
      </c>
      <c r="H43" s="29"/>
      <c r="I43" s="18"/>
      <c r="J43" s="30"/>
      <c r="K43" s="14"/>
    </row>
    <row r="44" spans="1:11" ht="33.950000000000003" customHeight="1">
      <c r="A44" s="8">
        <v>7</v>
      </c>
      <c r="B44" s="9" t="s">
        <v>277</v>
      </c>
      <c r="C44" s="10"/>
      <c r="D44" s="44" t="s">
        <v>278</v>
      </c>
      <c r="E44" s="8"/>
      <c r="F44" s="19" t="s">
        <v>279</v>
      </c>
      <c r="G44" s="28"/>
      <c r="H44" s="29"/>
      <c r="I44" s="18"/>
      <c r="J44" s="30"/>
      <c r="K44" s="14"/>
    </row>
    <row r="45" spans="1:11" ht="47.1" customHeight="1">
      <c r="A45" s="8">
        <v>8</v>
      </c>
      <c r="B45" s="9" t="s">
        <v>280</v>
      </c>
      <c r="C45" s="19"/>
      <c r="D45" s="19" t="s">
        <v>281</v>
      </c>
      <c r="E45" s="23"/>
      <c r="F45" s="19" t="s">
        <v>282</v>
      </c>
      <c r="G45" s="28" t="s">
        <v>283</v>
      </c>
      <c r="H45" s="29"/>
      <c r="I45" s="18"/>
      <c r="J45" s="30"/>
      <c r="K45" s="14"/>
    </row>
    <row r="46" spans="1:11" ht="58.15" customHeight="1">
      <c r="A46" s="8">
        <v>9</v>
      </c>
      <c r="B46" s="9" t="s">
        <v>284</v>
      </c>
      <c r="C46" s="19"/>
      <c r="D46" s="19" t="s">
        <v>285</v>
      </c>
      <c r="E46" s="23"/>
      <c r="F46" s="19" t="s">
        <v>286</v>
      </c>
      <c r="G46" s="28"/>
      <c r="H46" s="29"/>
      <c r="I46" s="18"/>
      <c r="J46" s="30"/>
      <c r="K46" s="14"/>
    </row>
    <row r="47" spans="1:11" ht="52.7" customHeight="1">
      <c r="A47" s="8">
        <v>10</v>
      </c>
      <c r="B47" s="9" t="s">
        <v>287</v>
      </c>
      <c r="C47" s="10"/>
      <c r="D47" s="10" t="s">
        <v>288</v>
      </c>
      <c r="E47" s="23"/>
      <c r="F47" s="10" t="s">
        <v>289</v>
      </c>
      <c r="G47" s="28"/>
      <c r="H47" s="29"/>
      <c r="I47" s="18"/>
      <c r="J47" s="30"/>
      <c r="K47" s="14"/>
    </row>
    <row r="48" spans="1:11" ht="40.15" customHeight="1">
      <c r="A48" s="8">
        <v>11</v>
      </c>
      <c r="B48" s="9" t="s">
        <v>290</v>
      </c>
      <c r="C48" s="10"/>
      <c r="D48" s="19" t="s">
        <v>291</v>
      </c>
      <c r="E48" s="23"/>
      <c r="F48" s="10" t="s">
        <v>292</v>
      </c>
      <c r="G48" s="28" t="s">
        <v>293</v>
      </c>
      <c r="H48" s="29"/>
      <c r="I48" s="18"/>
      <c r="J48" s="30"/>
      <c r="K48" s="14"/>
    </row>
    <row r="49" spans="1:7">
      <c r="A49" s="45">
        <v>12</v>
      </c>
      <c r="B49" s="46" t="s">
        <v>294</v>
      </c>
      <c r="G49" t="s">
        <v>295</v>
      </c>
    </row>
  </sheetData>
  <mergeCells count="8">
    <mergeCell ref="A37:G37"/>
    <mergeCell ref="H37:K37"/>
    <mergeCell ref="A2:G2"/>
    <mergeCell ref="A14:G14"/>
    <mergeCell ref="A20:G20"/>
    <mergeCell ref="H20:K20"/>
    <mergeCell ref="A29:G29"/>
    <mergeCell ref="H29:K29"/>
  </mergeCells>
  <phoneticPr fontId="6" type="noConversion"/>
  <pageMargins left="0.75" right="0.75" top="1" bottom="1" header="0.5" footer="0.5"/>
  <pageSetup paperSize="8" orientation="portrait"/>
  <headerFooter scaleWithDoc="0" alignWithMargins="0"/>
  <drawing r:id="rId1"/>
  <legacyDrawing r:id="rId2"/>
  <oleObjects>
    <oleObject progId="AutoCAD.Drawing.18" shapeId="6230" r:id="rId3"/>
    <oleObject progId=" " shapeId="6254" r:id="rId4"/>
    <oleObject progId="AutoCAD.Drawing.17" shapeId="6255" r:id="rId5"/>
    <oleObject progId="AutoCAD.Drawing.17" shapeId="6256" r:id="rId6"/>
    <oleObject progId="AutoCAD.Drawing.17" shapeId="6257" r:id="rId7"/>
    <oleObject progId="AutoCAD.Drawing.17" shapeId="6258" r:id="rId8"/>
    <oleObject progId="AutoCAD.Drawing.17" shapeId="6259" r:id="rId9"/>
    <oleObject progId="AutoCAD.Drawing.18" shapeId="6260" r:id="rId10"/>
    <oleObject progId="AutoCAD.Drawing.18" shapeId="6261" r:id="rId11"/>
    <oleObject progId="AutoCAD.Drawing.18" shapeId="6262" r:id="rId12"/>
    <oleObject progId="AutoCAD.Drawing.18" shapeId="6263" r:id="rId13"/>
    <oleObject progId="AutoCAD.Drawing.18" shapeId="6264" r:id="rId14"/>
    <oleObject progId=" " shapeId="6267" r:id="rId15"/>
    <oleObject progId="AutoCAD.Drawing.18" shapeId="6272" r:id="rId16"/>
    <oleObject progId="AutoCAD.Drawing.17" shapeId="6273" r:id="rId17"/>
    <oleObject progId="AutoCAD.Drawing.17" shapeId="6274" r:id="rId18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D23" sqref="D23"/>
    </sheetView>
  </sheetViews>
  <sheetFormatPr defaultColWidth="9" defaultRowHeight="14.25"/>
  <cols>
    <col min="1" max="1" width="12.375" customWidth="1"/>
    <col min="2" max="2" width="24.375" style="4" customWidth="1"/>
  </cols>
  <sheetData>
    <row r="1" spans="1:3">
      <c r="A1" s="5" t="s">
        <v>296</v>
      </c>
      <c r="B1" s="5" t="s">
        <v>148</v>
      </c>
    </row>
    <row r="2" spans="1:3" ht="16.7" customHeight="1">
      <c r="A2" s="4" t="s">
        <v>297</v>
      </c>
      <c r="B2" s="6" t="s">
        <v>298</v>
      </c>
      <c r="C2">
        <v>1800</v>
      </c>
    </row>
    <row r="3" spans="1:3" ht="13.9" customHeight="1">
      <c r="A3" s="4"/>
      <c r="B3" s="6" t="s">
        <v>299</v>
      </c>
      <c r="C3">
        <v>920</v>
      </c>
    </row>
    <row r="4" spans="1:3">
      <c r="A4" s="4"/>
      <c r="B4" t="s">
        <v>300</v>
      </c>
      <c r="C4">
        <v>1320</v>
      </c>
    </row>
    <row r="5" spans="1:3">
      <c r="A5" s="4"/>
      <c r="B5" s="6" t="s">
        <v>301</v>
      </c>
      <c r="C5">
        <v>240</v>
      </c>
    </row>
    <row r="6" spans="1:3">
      <c r="A6" s="4"/>
      <c r="B6" s="6" t="s">
        <v>302</v>
      </c>
    </row>
    <row r="7" spans="1:3">
      <c r="A7" s="4"/>
      <c r="B7" s="6" t="s">
        <v>303</v>
      </c>
    </row>
    <row r="8" spans="1:3">
      <c r="A8" s="4"/>
      <c r="B8" s="6" t="s">
        <v>304</v>
      </c>
      <c r="C8">
        <v>480</v>
      </c>
    </row>
    <row r="9" spans="1:3">
      <c r="A9" s="4"/>
      <c r="B9" s="6" t="s">
        <v>305</v>
      </c>
    </row>
    <row r="10" spans="1:3">
      <c r="A10" s="4"/>
      <c r="B10" s="6" t="s">
        <v>306</v>
      </c>
      <c r="C10">
        <v>700</v>
      </c>
    </row>
    <row r="11" spans="1:3">
      <c r="A11" s="4"/>
      <c r="B11" s="6" t="s">
        <v>307</v>
      </c>
    </row>
    <row r="12" spans="1:3">
      <c r="A12" s="4"/>
      <c r="B12" s="6" t="s">
        <v>308</v>
      </c>
    </row>
    <row r="13" spans="1:3">
      <c r="A13" s="4"/>
      <c r="B13" s="6" t="s">
        <v>309</v>
      </c>
    </row>
    <row r="14" spans="1:3">
      <c r="A14" s="4"/>
      <c r="B14" s="6" t="s">
        <v>310</v>
      </c>
    </row>
    <row r="15" spans="1:3">
      <c r="A15" s="4"/>
      <c r="B15" s="6" t="s">
        <v>311</v>
      </c>
    </row>
    <row r="16" spans="1:3">
      <c r="A16" s="4"/>
      <c r="B16" s="6" t="s">
        <v>312</v>
      </c>
    </row>
    <row r="17" spans="1:3">
      <c r="A17" s="4"/>
      <c r="B17" s="6" t="s">
        <v>313</v>
      </c>
      <c r="C17">
        <v>700</v>
      </c>
    </row>
    <row r="18" spans="1:3">
      <c r="A18" s="4"/>
      <c r="B18" s="6" t="s">
        <v>314</v>
      </c>
    </row>
    <row r="19" spans="1:3">
      <c r="A19" s="4"/>
      <c r="B19" s="6" t="s">
        <v>315</v>
      </c>
    </row>
    <row r="20" spans="1:3">
      <c r="A20" s="4"/>
      <c r="B20" s="6" t="s">
        <v>316</v>
      </c>
    </row>
    <row r="21" spans="1:3">
      <c r="A21" s="4"/>
      <c r="B21" s="6" t="s">
        <v>317</v>
      </c>
      <c r="C21">
        <v>1880</v>
      </c>
    </row>
    <row r="22" spans="1:3">
      <c r="A22" s="4" t="s">
        <v>318</v>
      </c>
      <c r="B22" s="6" t="s">
        <v>319</v>
      </c>
      <c r="C22">
        <v>240</v>
      </c>
    </row>
    <row r="23" spans="1:3">
      <c r="A23" s="4"/>
      <c r="B23" s="6" t="s">
        <v>320</v>
      </c>
    </row>
    <row r="24" spans="1:3">
      <c r="A24" s="4"/>
      <c r="B24" s="6" t="s">
        <v>321</v>
      </c>
    </row>
    <row r="25" spans="1:3">
      <c r="A25" s="4"/>
      <c r="B25" s="6" t="s">
        <v>322</v>
      </c>
    </row>
    <row r="26" spans="1:3">
      <c r="A26" s="4"/>
      <c r="B26" s="6" t="s">
        <v>323</v>
      </c>
    </row>
    <row r="27" spans="1:3">
      <c r="A27" s="4"/>
      <c r="B27" s="6" t="s">
        <v>324</v>
      </c>
    </row>
    <row r="28" spans="1:3" ht="28.5">
      <c r="A28" s="4"/>
      <c r="B28" s="6" t="s">
        <v>325</v>
      </c>
    </row>
    <row r="29" spans="1:3" ht="85.5">
      <c r="A29" s="4"/>
      <c r="B29" s="6" t="s">
        <v>326</v>
      </c>
    </row>
    <row r="30" spans="1:3" ht="42.75">
      <c r="A30" s="4"/>
      <c r="B30" s="6" t="s">
        <v>327</v>
      </c>
    </row>
    <row r="31" spans="1:3" ht="42.75">
      <c r="A31" s="4"/>
      <c r="B31" s="6" t="s">
        <v>328</v>
      </c>
    </row>
  </sheetData>
  <phoneticPr fontId="6" type="noConversion"/>
  <pageMargins left="0.75" right="0.75" top="1" bottom="1" header="0.5" footer="0.5"/>
  <pageSetup paperSize="9" orientation="portrait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07"/>
  <sheetViews>
    <sheetView zoomScale="85" zoomScaleNormal="85" workbookViewId="0">
      <selection activeCell="K32" sqref="K32"/>
    </sheetView>
  </sheetViews>
  <sheetFormatPr defaultColWidth="9" defaultRowHeight="14.25"/>
  <sheetData>
    <row r="1" spans="1:17" ht="46.5">
      <c r="A1" s="503" t="s">
        <v>329</v>
      </c>
      <c r="B1" s="503"/>
      <c r="C1" s="503"/>
      <c r="D1" s="503"/>
      <c r="E1" s="503"/>
      <c r="F1" s="503"/>
      <c r="G1" s="503"/>
      <c r="H1" s="503"/>
      <c r="I1" s="2"/>
      <c r="J1" s="503" t="s">
        <v>330</v>
      </c>
      <c r="K1" s="503"/>
      <c r="L1" s="503"/>
      <c r="M1" s="503"/>
      <c r="N1" s="503"/>
      <c r="O1" s="503"/>
      <c r="P1" s="503"/>
      <c r="Q1" s="503"/>
    </row>
    <row r="2" spans="1:17">
      <c r="I2" s="3"/>
    </row>
    <row r="3" spans="1:17">
      <c r="I3" s="3"/>
    </row>
    <row r="4" spans="1:17">
      <c r="I4" s="3"/>
    </row>
    <row r="5" spans="1:17">
      <c r="I5" s="3"/>
    </row>
    <row r="6" spans="1:17">
      <c r="I6" s="3"/>
    </row>
    <row r="7" spans="1:17">
      <c r="I7" s="3"/>
    </row>
    <row r="8" spans="1:17">
      <c r="I8" s="3"/>
    </row>
    <row r="9" spans="1:17">
      <c r="I9" s="3"/>
    </row>
    <row r="10" spans="1:17">
      <c r="I10" s="3"/>
    </row>
    <row r="11" spans="1:17">
      <c r="I11" s="3"/>
    </row>
    <row r="12" spans="1:17">
      <c r="I12" s="3"/>
    </row>
    <row r="13" spans="1:17">
      <c r="I13" s="3"/>
    </row>
    <row r="14" spans="1:17">
      <c r="I14" s="3"/>
    </row>
    <row r="15" spans="1:17">
      <c r="I15" s="3"/>
    </row>
    <row r="16" spans="1:17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  <row r="33" spans="9:9">
      <c r="I33" s="3"/>
    </row>
    <row r="34" spans="9:9">
      <c r="I34" s="3"/>
    </row>
    <row r="35" spans="9:9">
      <c r="I35" s="3"/>
    </row>
    <row r="36" spans="9:9">
      <c r="I36" s="3"/>
    </row>
    <row r="37" spans="9:9">
      <c r="I37" s="3"/>
    </row>
    <row r="38" spans="9:9">
      <c r="I38" s="3"/>
    </row>
    <row r="39" spans="9:9">
      <c r="I39" s="3"/>
    </row>
    <row r="40" spans="9:9">
      <c r="I40" s="3"/>
    </row>
    <row r="41" spans="9:9">
      <c r="I41" s="3"/>
    </row>
    <row r="42" spans="9:9">
      <c r="I42" s="3"/>
    </row>
    <row r="43" spans="9:9">
      <c r="I43" s="3"/>
    </row>
    <row r="44" spans="9:9">
      <c r="I44" s="3"/>
    </row>
    <row r="45" spans="9:9">
      <c r="I45" s="3"/>
    </row>
    <row r="46" spans="9:9">
      <c r="I46" s="3"/>
    </row>
    <row r="47" spans="9:9">
      <c r="I47" s="3"/>
    </row>
    <row r="48" spans="9:9">
      <c r="I48" s="3"/>
    </row>
    <row r="49" spans="1:9">
      <c r="I49" s="3"/>
    </row>
    <row r="50" spans="1:9">
      <c r="I50" s="3"/>
    </row>
    <row r="51" spans="1:9">
      <c r="I51" s="3"/>
    </row>
    <row r="52" spans="1:9">
      <c r="I52" s="3"/>
    </row>
    <row r="53" spans="1:9">
      <c r="I53" s="3"/>
    </row>
    <row r="54" spans="1:9">
      <c r="I54" s="3"/>
    </row>
    <row r="55" spans="1:9">
      <c r="I55" s="3"/>
    </row>
    <row r="56" spans="1:9">
      <c r="I56" s="3"/>
    </row>
    <row r="57" spans="1:9">
      <c r="I57" s="3"/>
    </row>
    <row r="58" spans="1:9">
      <c r="I58" s="3"/>
    </row>
    <row r="59" spans="1:9">
      <c r="I59" s="3"/>
    </row>
    <row r="60" spans="1:9">
      <c r="I60" s="3"/>
    </row>
    <row r="61" spans="1:9">
      <c r="I61" s="3"/>
    </row>
    <row r="62" spans="1:9" ht="46.5">
      <c r="A62" s="503" t="s">
        <v>331</v>
      </c>
      <c r="B62" s="503"/>
      <c r="C62" s="503"/>
      <c r="D62" s="503"/>
      <c r="E62" s="503"/>
      <c r="F62" s="503"/>
      <c r="G62" s="503"/>
      <c r="H62" s="503"/>
      <c r="I62" s="3"/>
    </row>
    <row r="63" spans="1:9">
      <c r="I63" s="3"/>
    </row>
    <row r="64" spans="1:9">
      <c r="I64" s="3"/>
    </row>
    <row r="65" spans="9:9">
      <c r="I65" s="3"/>
    </row>
    <row r="66" spans="9:9">
      <c r="I66" s="3"/>
    </row>
    <row r="67" spans="9:9">
      <c r="I67" s="3"/>
    </row>
    <row r="68" spans="9:9">
      <c r="I68" s="3"/>
    </row>
    <row r="69" spans="9:9">
      <c r="I69" s="3"/>
    </row>
    <row r="70" spans="9:9">
      <c r="I70" s="3"/>
    </row>
    <row r="71" spans="9:9">
      <c r="I71" s="3"/>
    </row>
    <row r="72" spans="9:9">
      <c r="I72" s="3"/>
    </row>
    <row r="73" spans="9:9">
      <c r="I73" s="3"/>
    </row>
    <row r="74" spans="9:9">
      <c r="I74" s="3"/>
    </row>
    <row r="75" spans="9:9">
      <c r="I75" s="3"/>
    </row>
    <row r="76" spans="9:9">
      <c r="I76" s="3"/>
    </row>
    <row r="77" spans="9:9">
      <c r="I77" s="3"/>
    </row>
    <row r="78" spans="9:9">
      <c r="I78" s="3"/>
    </row>
    <row r="79" spans="9:9">
      <c r="I79" s="3"/>
    </row>
    <row r="80" spans="9:9">
      <c r="I80" s="3"/>
    </row>
    <row r="81" spans="9:9">
      <c r="I81" s="3"/>
    </row>
    <row r="82" spans="9:9">
      <c r="I82" s="3"/>
    </row>
    <row r="83" spans="9:9">
      <c r="I83" s="3"/>
    </row>
    <row r="84" spans="9:9">
      <c r="I84" s="3"/>
    </row>
    <row r="85" spans="9:9">
      <c r="I85" s="3"/>
    </row>
    <row r="86" spans="9:9">
      <c r="I86" s="3"/>
    </row>
    <row r="87" spans="9:9">
      <c r="I87" s="3"/>
    </row>
    <row r="88" spans="9:9">
      <c r="I88" s="3"/>
    </row>
    <row r="89" spans="9:9">
      <c r="I89" s="3"/>
    </row>
    <row r="90" spans="9:9">
      <c r="I90" s="3"/>
    </row>
    <row r="91" spans="9:9">
      <c r="I91" s="3"/>
    </row>
    <row r="92" spans="9:9">
      <c r="I92" s="3"/>
    </row>
    <row r="93" spans="9:9">
      <c r="I93" s="3"/>
    </row>
    <row r="94" spans="9:9">
      <c r="I94" s="3"/>
    </row>
    <row r="95" spans="9:9">
      <c r="I95" s="3"/>
    </row>
    <row r="96" spans="9:9">
      <c r="I96" s="3"/>
    </row>
    <row r="97" spans="9:9">
      <c r="I97" s="3"/>
    </row>
    <row r="98" spans="9:9">
      <c r="I98" s="3"/>
    </row>
    <row r="99" spans="9:9">
      <c r="I99" s="3"/>
    </row>
    <row r="100" spans="9:9">
      <c r="I100" s="3"/>
    </row>
    <row r="101" spans="9:9">
      <c r="I101" s="3"/>
    </row>
    <row r="102" spans="9:9">
      <c r="I102" s="3"/>
    </row>
    <row r="103" spans="9:9">
      <c r="I103" s="3"/>
    </row>
    <row r="104" spans="9:9">
      <c r="I104" s="3"/>
    </row>
    <row r="105" spans="9:9">
      <c r="I105" s="3"/>
    </row>
    <row r="106" spans="9:9">
      <c r="I106" s="3"/>
    </row>
    <row r="107" spans="9:9">
      <c r="I107" s="3"/>
    </row>
    <row r="108" spans="9:9">
      <c r="I108" s="3"/>
    </row>
    <row r="109" spans="9:9">
      <c r="I109" s="3"/>
    </row>
    <row r="110" spans="9:9">
      <c r="I110" s="3"/>
    </row>
    <row r="111" spans="9:9">
      <c r="I111" s="3"/>
    </row>
    <row r="112" spans="9:9">
      <c r="I112" s="3"/>
    </row>
    <row r="113" spans="1:9">
      <c r="I113" s="3"/>
    </row>
    <row r="114" spans="1:9">
      <c r="I114" s="3"/>
    </row>
    <row r="115" spans="1:9">
      <c r="I115" s="3"/>
    </row>
    <row r="116" spans="1:9">
      <c r="I116" s="3"/>
    </row>
    <row r="117" spans="1:9">
      <c r="I117" s="3"/>
    </row>
    <row r="118" spans="1:9">
      <c r="I118" s="3"/>
    </row>
    <row r="119" spans="1:9">
      <c r="I119" s="3"/>
    </row>
    <row r="120" spans="1:9">
      <c r="I120" s="3"/>
    </row>
    <row r="121" spans="1:9">
      <c r="I121" s="3"/>
    </row>
    <row r="122" spans="1:9">
      <c r="I122" s="3"/>
    </row>
    <row r="123" spans="1:9" ht="46.5">
      <c r="A123" s="503" t="s">
        <v>332</v>
      </c>
      <c r="B123" s="503"/>
      <c r="C123" s="503"/>
      <c r="D123" s="503"/>
      <c r="E123" s="503"/>
      <c r="F123" s="503"/>
      <c r="G123" s="503"/>
      <c r="H123" s="503"/>
      <c r="I123" s="3"/>
    </row>
    <row r="124" spans="1:9" ht="46.5">
      <c r="A124" s="1"/>
      <c r="B124" s="1"/>
      <c r="C124" s="1"/>
      <c r="D124" s="1"/>
      <c r="E124" s="1"/>
      <c r="F124" s="1"/>
      <c r="G124" s="1"/>
      <c r="H124" s="1"/>
      <c r="I124" s="3"/>
    </row>
    <row r="125" spans="1:9">
      <c r="I125" s="3"/>
    </row>
    <row r="126" spans="1:9">
      <c r="I126" s="3"/>
    </row>
    <row r="127" spans="1:9">
      <c r="I127" s="3"/>
    </row>
    <row r="128" spans="1:9">
      <c r="I128" s="3"/>
    </row>
    <row r="129" spans="9:9">
      <c r="I129" s="3"/>
    </row>
    <row r="130" spans="9:9">
      <c r="I130" s="3"/>
    </row>
    <row r="131" spans="9:9">
      <c r="I131" s="3"/>
    </row>
    <row r="132" spans="9:9">
      <c r="I132" s="3"/>
    </row>
    <row r="133" spans="9:9">
      <c r="I133" s="3"/>
    </row>
    <row r="134" spans="9:9">
      <c r="I134" s="3"/>
    </row>
    <row r="135" spans="9:9">
      <c r="I135" s="3"/>
    </row>
    <row r="136" spans="9:9">
      <c r="I136" s="3"/>
    </row>
    <row r="137" spans="9:9">
      <c r="I137" s="3"/>
    </row>
    <row r="138" spans="9:9">
      <c r="I138" s="3"/>
    </row>
    <row r="139" spans="9:9">
      <c r="I139" s="3"/>
    </row>
    <row r="140" spans="9:9">
      <c r="I140" s="3"/>
    </row>
    <row r="141" spans="9:9">
      <c r="I141" s="3"/>
    </row>
    <row r="142" spans="9:9">
      <c r="I142" s="3"/>
    </row>
    <row r="143" spans="9:9">
      <c r="I143" s="3"/>
    </row>
    <row r="144" spans="9:9">
      <c r="I144" s="3"/>
    </row>
    <row r="145" spans="9:9">
      <c r="I145" s="3"/>
    </row>
    <row r="146" spans="9:9">
      <c r="I146" s="3"/>
    </row>
    <row r="147" spans="9:9">
      <c r="I147" s="3"/>
    </row>
    <row r="148" spans="9:9">
      <c r="I148" s="3"/>
    </row>
    <row r="149" spans="9:9">
      <c r="I149" s="3"/>
    </row>
    <row r="150" spans="9:9">
      <c r="I150" s="3"/>
    </row>
    <row r="151" spans="9:9">
      <c r="I151" s="3"/>
    </row>
    <row r="152" spans="9:9">
      <c r="I152" s="3"/>
    </row>
    <row r="153" spans="9:9">
      <c r="I153" s="3"/>
    </row>
    <row r="154" spans="9:9">
      <c r="I154" s="3"/>
    </row>
    <row r="155" spans="9:9">
      <c r="I155" s="3"/>
    </row>
    <row r="156" spans="9:9">
      <c r="I156" s="3"/>
    </row>
    <row r="157" spans="9:9">
      <c r="I157" s="3"/>
    </row>
    <row r="158" spans="9:9">
      <c r="I158" s="3"/>
    </row>
    <row r="159" spans="9:9">
      <c r="I159" s="3"/>
    </row>
    <row r="160" spans="9:9">
      <c r="I160" s="3"/>
    </row>
    <row r="161" spans="9:9">
      <c r="I161" s="3"/>
    </row>
    <row r="162" spans="9:9">
      <c r="I162" s="3"/>
    </row>
    <row r="163" spans="9:9">
      <c r="I163" s="3"/>
    </row>
    <row r="164" spans="9:9">
      <c r="I164" s="3"/>
    </row>
    <row r="165" spans="9:9">
      <c r="I165" s="3"/>
    </row>
    <row r="166" spans="9:9">
      <c r="I166" s="3"/>
    </row>
    <row r="167" spans="9:9">
      <c r="I167" s="3"/>
    </row>
    <row r="168" spans="9:9">
      <c r="I168" s="3"/>
    </row>
    <row r="169" spans="9:9">
      <c r="I169" s="3"/>
    </row>
    <row r="170" spans="9:9">
      <c r="I170" s="3"/>
    </row>
    <row r="171" spans="9:9">
      <c r="I171" s="3"/>
    </row>
    <row r="172" spans="9:9">
      <c r="I172" s="3"/>
    </row>
    <row r="173" spans="9:9">
      <c r="I173" s="3"/>
    </row>
    <row r="174" spans="9:9">
      <c r="I174" s="3"/>
    </row>
    <row r="175" spans="9:9">
      <c r="I175" s="3"/>
    </row>
    <row r="176" spans="9:9">
      <c r="I176" s="3"/>
    </row>
    <row r="177" spans="9:9">
      <c r="I177" s="3"/>
    </row>
    <row r="178" spans="9:9">
      <c r="I178" s="3"/>
    </row>
    <row r="179" spans="9:9">
      <c r="I179" s="3"/>
    </row>
    <row r="180" spans="9:9">
      <c r="I180" s="3"/>
    </row>
    <row r="181" spans="9:9">
      <c r="I181" s="3"/>
    </row>
    <row r="182" spans="9:9">
      <c r="I182" s="3"/>
    </row>
    <row r="183" spans="9:9">
      <c r="I183" s="3"/>
    </row>
    <row r="184" spans="9:9">
      <c r="I184" s="3"/>
    </row>
    <row r="185" spans="9:9">
      <c r="I185" s="3"/>
    </row>
    <row r="186" spans="9:9">
      <c r="I186" s="3"/>
    </row>
    <row r="187" spans="9:9">
      <c r="I187" s="3"/>
    </row>
    <row r="188" spans="9:9">
      <c r="I188" s="3"/>
    </row>
    <row r="189" spans="9:9">
      <c r="I189" s="3"/>
    </row>
    <row r="190" spans="9:9">
      <c r="I190" s="3"/>
    </row>
    <row r="191" spans="9:9">
      <c r="I191" s="3"/>
    </row>
    <row r="192" spans="9:9">
      <c r="I192" s="3"/>
    </row>
    <row r="193" spans="9:9">
      <c r="I193" s="3"/>
    </row>
    <row r="194" spans="9:9">
      <c r="I194" s="3"/>
    </row>
    <row r="195" spans="9:9">
      <c r="I195" s="3"/>
    </row>
    <row r="196" spans="9:9">
      <c r="I196" s="3"/>
    </row>
    <row r="197" spans="9:9">
      <c r="I197" s="3"/>
    </row>
    <row r="198" spans="9:9">
      <c r="I198" s="3"/>
    </row>
    <row r="199" spans="9:9">
      <c r="I199" s="3"/>
    </row>
    <row r="200" spans="9:9">
      <c r="I200" s="3"/>
    </row>
    <row r="201" spans="9:9">
      <c r="I201" s="3"/>
    </row>
    <row r="202" spans="9:9">
      <c r="I202" s="3"/>
    </row>
    <row r="203" spans="9:9">
      <c r="I203" s="3"/>
    </row>
    <row r="204" spans="9:9">
      <c r="I204" s="3"/>
    </row>
    <row r="205" spans="9:9">
      <c r="I205" s="3"/>
    </row>
    <row r="206" spans="9:9">
      <c r="I206" s="3"/>
    </row>
    <row r="207" spans="9:9">
      <c r="I207" s="3"/>
    </row>
  </sheetData>
  <mergeCells count="4">
    <mergeCell ref="A1:H1"/>
    <mergeCell ref="J1:Q1"/>
    <mergeCell ref="A62:H62"/>
    <mergeCell ref="A123:H123"/>
  </mergeCells>
  <phoneticPr fontId="6" type="noConversion"/>
  <pageMargins left="0.7" right="0.7" top="0.75" bottom="0.75" header="0.3" footer="0.3"/>
  <pageSetup paperSize="9" orientation="portrait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7</vt:i4>
      </vt:variant>
    </vt:vector>
  </HeadingPairs>
  <TitlesOfParts>
    <vt:vector size="16" baseType="lpstr">
      <vt:lpstr>封面</vt:lpstr>
      <vt:lpstr>汇总</vt:lpstr>
      <vt:lpstr>装饰工程</vt:lpstr>
      <vt:lpstr>电气工程</vt:lpstr>
      <vt:lpstr>水路工程</vt:lpstr>
      <vt:lpstr>折叠移窗报价</vt:lpstr>
      <vt:lpstr>生态木</vt:lpstr>
      <vt:lpstr>门</vt:lpstr>
      <vt:lpstr>石材图片</vt:lpstr>
      <vt:lpstr>电气工程!Print_Area</vt:lpstr>
      <vt:lpstr>汇总!Print_Area</vt:lpstr>
      <vt:lpstr>水路工程!Print_Area</vt:lpstr>
      <vt:lpstr>装饰工程!Print_Area</vt:lpstr>
      <vt:lpstr>电气工程!Print_Titles</vt:lpstr>
      <vt:lpstr>水路工程!Print_Titles</vt:lpstr>
      <vt:lpstr>装饰工程!Print_Titles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hutianwu</dc:creator>
  <cp:lastModifiedBy>nbyc</cp:lastModifiedBy>
  <cp:revision>1</cp:revision>
  <cp:lastPrinted>2012-08-27T08:39:00Z</cp:lastPrinted>
  <dcterms:created xsi:type="dcterms:W3CDTF">1996-12-17T01:32:00Z</dcterms:created>
  <dcterms:modified xsi:type="dcterms:W3CDTF">2026-05-16T09:17:38Z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812CA98188EE4DC08CC2C9B087F03BA2_13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